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75" tabRatio="500"/>
  </bookViews>
  <sheets>
    <sheet name="总表" sheetId="1" r:id="rId1"/>
    <sheet name="哲科系" sheetId="2" r:id="rId2"/>
    <sheet name="社会学系" sheetId="3" r:id="rId3"/>
    <sheet name="医学人文" sheetId="4" r:id="rId4"/>
    <sheet name="公管系" sheetId="5" r:id="rId5"/>
    <sheet name="旅游系" sheetId="6" r:id="rId6"/>
    <sheet name="中文系" sheetId="7" r:id="rId7"/>
  </sheets>
  <calcPr calcId="144525" concurrentCalc="0"/>
</workbook>
</file>

<file path=xl/sharedStrings.xml><?xml version="1.0" encoding="utf-8"?>
<sst xmlns="http://schemas.openxmlformats.org/spreadsheetml/2006/main" count="612">
  <si>
    <t>姓名</t>
  </si>
  <si>
    <t>金额</t>
  </si>
  <si>
    <t>调整系数</t>
  </si>
  <si>
    <t>实发金额</t>
  </si>
  <si>
    <t>哲学与科学系</t>
  </si>
  <si>
    <t>樊和平</t>
  </si>
  <si>
    <t>王珏</t>
  </si>
  <si>
    <t>田海平</t>
  </si>
  <si>
    <t>戴正农</t>
  </si>
  <si>
    <t>董群</t>
  </si>
  <si>
    <t>陈爱华</t>
  </si>
  <si>
    <t>马向真</t>
  </si>
  <si>
    <t>夏保华</t>
  </si>
  <si>
    <t>许建良</t>
  </si>
  <si>
    <t>马雷</t>
  </si>
  <si>
    <t>王兵</t>
  </si>
  <si>
    <t>王俊</t>
  </si>
  <si>
    <t>岳瑨</t>
  </si>
  <si>
    <t>范志军</t>
  </si>
  <si>
    <t>许敏</t>
  </si>
  <si>
    <t>粱卫霞</t>
  </si>
  <si>
    <t>刘敏</t>
  </si>
  <si>
    <t>王永忠</t>
  </si>
  <si>
    <t>高广旭</t>
  </si>
  <si>
    <t>禤庆文</t>
  </si>
  <si>
    <t>刘作</t>
  </si>
  <si>
    <t>黄婷</t>
  </si>
  <si>
    <t>王富宜</t>
  </si>
  <si>
    <t>张学义</t>
  </si>
  <si>
    <t>蒋天婵</t>
  </si>
  <si>
    <t>中文系</t>
  </si>
  <si>
    <t>乔光辉</t>
  </si>
  <si>
    <t>张天来</t>
  </si>
  <si>
    <t>李灵灵</t>
  </si>
  <si>
    <t>许丹</t>
  </si>
  <si>
    <t>张晓青</t>
  </si>
  <si>
    <t>张娟</t>
  </si>
  <si>
    <t>刘艳梅</t>
  </si>
  <si>
    <t>李枚</t>
  </si>
  <si>
    <t>白朝晖</t>
  </si>
  <si>
    <t>邵文实</t>
  </si>
  <si>
    <t>田兆耀</t>
  </si>
  <si>
    <t>何平</t>
  </si>
  <si>
    <t>黄旭</t>
  </si>
  <si>
    <t>刘占召</t>
  </si>
  <si>
    <t>陈志</t>
  </si>
  <si>
    <t>许博</t>
  </si>
  <si>
    <t>王华宝</t>
  </si>
  <si>
    <t>王珂</t>
  </si>
  <si>
    <t>乔玉钰</t>
  </si>
  <si>
    <t>范雪</t>
  </si>
  <si>
    <t>旅游学系</t>
  </si>
  <si>
    <t>喻学才</t>
  </si>
  <si>
    <t>贾鸿雁</t>
  </si>
  <si>
    <t>黄羊山</t>
  </si>
  <si>
    <t>储九志</t>
  </si>
  <si>
    <t>王金池</t>
  </si>
  <si>
    <t>卢爱华</t>
  </si>
  <si>
    <t>徐源宏</t>
  </si>
  <si>
    <t>肖媛</t>
  </si>
  <si>
    <t>宣国富</t>
  </si>
  <si>
    <t>曲颖</t>
  </si>
  <si>
    <t>郭垚</t>
  </si>
  <si>
    <t>徐菲菲</t>
  </si>
  <si>
    <t>陈钢华</t>
  </si>
  <si>
    <t>医学人文系</t>
  </si>
  <si>
    <t>何伦</t>
  </si>
  <si>
    <t>邵永生</t>
  </si>
  <si>
    <t>尹洁</t>
  </si>
  <si>
    <t>程国斌</t>
  </si>
  <si>
    <t>陶卓立</t>
  </si>
  <si>
    <t>万旭</t>
  </si>
  <si>
    <t>姜余</t>
  </si>
  <si>
    <t>公共管理系</t>
  </si>
  <si>
    <t>季玉群</t>
  </si>
  <si>
    <t>高晓红</t>
  </si>
  <si>
    <t>魏福明</t>
  </si>
  <si>
    <t>张敏</t>
  </si>
  <si>
    <t>杨煜</t>
  </si>
  <si>
    <t>靳力</t>
  </si>
  <si>
    <t>Jan</t>
  </si>
  <si>
    <t>廖静如</t>
  </si>
  <si>
    <t>社会学系</t>
  </si>
  <si>
    <t>李林艳</t>
  </si>
  <si>
    <t>聂春雷</t>
  </si>
  <si>
    <t>何志宁</t>
  </si>
  <si>
    <t>龙书芹</t>
  </si>
  <si>
    <t>蒋其蓁</t>
  </si>
  <si>
    <t>高娜</t>
  </si>
  <si>
    <t>胡伟</t>
  </si>
  <si>
    <t>洪岩璧</t>
  </si>
  <si>
    <t>郭娜</t>
  </si>
  <si>
    <t>王化起</t>
  </si>
  <si>
    <t>张晶晶</t>
  </si>
  <si>
    <t>总金额</t>
  </si>
  <si>
    <t>类别</t>
  </si>
  <si>
    <t>名称</t>
  </si>
  <si>
    <t>数量/级别</t>
  </si>
  <si>
    <t>单位金额</t>
  </si>
  <si>
    <t>系数</t>
  </si>
  <si>
    <t>备注</t>
  </si>
  <si>
    <t>樊和平教授</t>
  </si>
  <si>
    <t>教学</t>
  </si>
  <si>
    <t>伦理</t>
  </si>
  <si>
    <t>伦理学名著选读</t>
  </si>
  <si>
    <t>中国伦理研究</t>
  </si>
  <si>
    <t>伦理学前沿</t>
  </si>
  <si>
    <t>论文</t>
  </si>
  <si>
    <t>“我们”的世界缺什么？，《道德与文明》2012.6，人大复印资料《伦理学》2013(3)</t>
  </si>
  <si>
    <t>cssci</t>
  </si>
  <si>
    <t>2012年已奖励</t>
  </si>
  <si>
    <t>《论语》伦理道德的精神哲学形态，《中国社会科学》2013(3)</t>
  </si>
  <si>
    <t>中国社会科学</t>
  </si>
  <si>
    <t>道德教育的“精神”形态与中国形态，《教育研究》2013(3),人大复印资料《教育学》2013（6）</t>
  </si>
  <si>
    <t>最高刊</t>
  </si>
  <si>
    <t>德福因果律的“理性”形态与“精神”形态，《学术月刊》2013(1),人大复印资料《伦理学》(4)，《新华文摘》2013(10)</t>
  </si>
  <si>
    <t>“顶天立地”的学术追求，《学术月刊》2013.1,《高等学校文科学术文摘》2013.2</t>
  </si>
  <si>
    <t>英伦散记，《雅集》 2013.1</t>
  </si>
  <si>
    <t>一般</t>
  </si>
  <si>
    <r>
      <rPr>
        <sz val="12"/>
        <color theme="1"/>
        <rFont val="宋体"/>
        <charset val="134"/>
      </rPr>
      <t>伦理，如何与</t>
    </r>
    <r>
      <rPr>
        <sz val="12"/>
        <color theme="1"/>
        <rFont val="Times"/>
        <charset val="134"/>
      </rPr>
      <t>“</t>
    </r>
    <r>
      <rPr>
        <sz val="12"/>
        <color theme="1"/>
        <rFont val="宋体"/>
        <charset val="134"/>
      </rPr>
      <t>我们</t>
    </r>
    <r>
      <rPr>
        <sz val="12"/>
        <color theme="1"/>
        <rFont val="Times"/>
        <charset val="134"/>
      </rPr>
      <t>”</t>
    </r>
    <r>
      <rPr>
        <sz val="12"/>
        <color theme="1"/>
        <rFont val="宋体"/>
        <charset val="134"/>
      </rPr>
      <t>同在？</t>
    </r>
    <r>
      <rPr>
        <sz val="12"/>
        <color theme="1"/>
        <rFont val="Times"/>
        <charset val="134"/>
      </rPr>
      <t xml:space="preserve"> </t>
    </r>
    <r>
      <rPr>
        <sz val="12"/>
        <color theme="1"/>
        <rFont val="宋体"/>
        <charset val="134"/>
      </rPr>
      <t>《天津社会科学》</t>
    </r>
    <r>
      <rPr>
        <sz val="12"/>
        <color theme="1"/>
        <rFont val="Times"/>
        <charset val="134"/>
      </rPr>
      <t>2013.5</t>
    </r>
    <r>
      <rPr>
        <sz val="12"/>
        <color theme="1"/>
        <rFont val="宋体"/>
        <charset val="134"/>
      </rPr>
      <t>，人大复印资料《伦理学》2014.1</t>
    </r>
  </si>
  <si>
    <r>
      <rPr>
        <sz val="12"/>
        <color theme="1"/>
        <rFont val="宋体"/>
        <charset val="134"/>
      </rPr>
      <t>当前中国伦理道德与大众意识形态领域</t>
    </r>
    <r>
      <rPr>
        <sz val="14"/>
        <color theme="1"/>
        <rFont val="Times"/>
        <charset val="134"/>
      </rPr>
      <t>“</t>
    </r>
    <r>
      <rPr>
        <sz val="14"/>
        <color theme="1"/>
        <rFont val="宋体"/>
        <charset val="134"/>
      </rPr>
      <t>中国问题</t>
    </r>
    <r>
      <rPr>
        <sz val="14"/>
        <color theme="1"/>
        <rFont val="Times"/>
        <charset val="134"/>
      </rPr>
      <t>”</t>
    </r>
    <r>
      <rPr>
        <sz val="14"/>
        <color theme="1"/>
        <rFont val="宋体"/>
        <charset val="134"/>
      </rPr>
      <t>的演进轨迹与互动态势，《哲学动态》(7), 人大复印资料《伦理学》(10)</t>
    </r>
  </si>
  <si>
    <t>第二高刊</t>
  </si>
  <si>
    <t>作为一种国家战略的文化，《江苏行政学院学报》(4), 《红旗文摘》(10)</t>
  </si>
  <si>
    <t>“后伦理时代”的来临，《道德与文明》(5)，《新华文摘》(10)，《高等学校文科学术文摘》2014.1</t>
  </si>
  <si>
    <t>伦理之“公”及其存在形态，《伦理学研究》2013.5</t>
  </si>
  <si>
    <t>韦伯“理想类型”与现代伦理形态，《社会科学战线》2013.12，人大复印资料《伦理学》2014.2</t>
  </si>
  <si>
    <t>获奖</t>
  </si>
  <si>
    <t>《中国伦理道德报告》（合著），教育部人文社会科学优秀成果三等奖，第一获奖人</t>
  </si>
  <si>
    <t>教育部三等奖</t>
  </si>
  <si>
    <t>王珏教授</t>
  </si>
  <si>
    <t>经济学伦理</t>
  </si>
  <si>
    <t>伦理学体系和方法</t>
  </si>
  <si>
    <t>组织社会学</t>
  </si>
  <si>
    <t>田海平教授</t>
  </si>
  <si>
    <t>哲理</t>
  </si>
  <si>
    <t>西方哲学经典著作选读</t>
  </si>
  <si>
    <t>伦理学热点与前沿</t>
  </si>
  <si>
    <t>马克思主义哲学原理</t>
  </si>
  <si>
    <t>西方社会学理论前沿</t>
  </si>
  <si>
    <t>西方道德哲学史的研究现状与学术展望，《东大学报》2013.1</t>
  </si>
  <si>
    <t>中国生命伦理学的“问题域”还原，《道德与文明》2013.1，《新华文摘》2013.15</t>
  </si>
  <si>
    <t>西方启蒙视域中道德形态学方法三题，《学海》2013.4</t>
  </si>
  <si>
    <t>何谓道德：从“异乡人”视角看，《道德与文明》2013.5</t>
  </si>
  <si>
    <t>资本逻辑的瓦解与经济伦理学的前提，《学习与探索》2013.10</t>
  </si>
  <si>
    <t>功利主义能够为政治之善辩护吗？，《南昌大学学报》2013.6，人大复印资料《伦理学》2014.3</t>
  </si>
  <si>
    <t>项目</t>
  </si>
  <si>
    <t>生命伦理的道德形态学研究</t>
  </si>
  <si>
    <t>国家社科重大</t>
  </si>
  <si>
    <t>当前我国道德现实问题研究，江苏高校哲社重点项目</t>
  </si>
  <si>
    <t>省社科一般项目</t>
  </si>
  <si>
    <t>公民道德与人的现代化提升，省哲社重点研究基地</t>
  </si>
  <si>
    <t>戴正农 副教授</t>
  </si>
  <si>
    <t>自然辩证法概论-15班</t>
  </si>
  <si>
    <t>中国特色社会主义理论与实践-15班</t>
  </si>
  <si>
    <t>自然辩证法概论-18班</t>
  </si>
  <si>
    <t>中国特色社会主义理论与实践-18班</t>
  </si>
  <si>
    <t>公共组织决策研究</t>
  </si>
  <si>
    <t>科技思想史</t>
  </si>
  <si>
    <t>政治学方法论研究（研究型）</t>
  </si>
  <si>
    <t>科技哲学研究专题</t>
  </si>
  <si>
    <t>董群 教授</t>
  </si>
  <si>
    <t>宗教伦理</t>
  </si>
  <si>
    <t>中国哲学史II</t>
  </si>
  <si>
    <t>人类学概论</t>
  </si>
  <si>
    <t>中国传统文化与思想政治教育研究</t>
  </si>
  <si>
    <t>中国哲学专题</t>
  </si>
  <si>
    <t>陈爱华 教授</t>
  </si>
  <si>
    <t>科技伦理研究</t>
  </si>
  <si>
    <t>西方哲学热点前沿</t>
  </si>
  <si>
    <t>马克思主义哲学原著选读</t>
  </si>
  <si>
    <t>逻辑学</t>
  </si>
  <si>
    <t>西方马克思主义哲学</t>
  </si>
  <si>
    <t>马克思主义与科学方法论</t>
  </si>
  <si>
    <t>中国特色社会主义理论与实践</t>
  </si>
  <si>
    <t>论语教育德性思想解读，《东大学报》2013.2</t>
  </si>
  <si>
    <t>构建美丽中国生态执行的伦理探索，《南京社会科学》2013增刊</t>
  </si>
  <si>
    <t>马向真 教授</t>
  </si>
  <si>
    <t>心理</t>
  </si>
  <si>
    <t>西方心理学史新发展</t>
  </si>
  <si>
    <t>精神分析哲学专题研究</t>
  </si>
  <si>
    <t>道德心理学</t>
  </si>
  <si>
    <t>夏保华 教授</t>
  </si>
  <si>
    <t>中国马克思主义与当代</t>
  </si>
  <si>
    <t>8个班级，12学时</t>
  </si>
  <si>
    <t>技术哲学研究</t>
  </si>
  <si>
    <t>技术与社会</t>
  </si>
  <si>
    <t>19世纪政治经济学中的发明哲学综论，《东南大学学报》2013.6</t>
  </si>
  <si>
    <t>许建良 教授</t>
  </si>
  <si>
    <t>中国哲学热点与前沿</t>
  </si>
  <si>
    <t>中国伦理思想史</t>
  </si>
  <si>
    <t>中国哲学史</t>
  </si>
  <si>
    <t>老子“上德若谷”的宽容思想，《伦理学研究》2013.1</t>
  </si>
  <si>
    <t>道德真义：目中有人，心中有他，《光明日报》2013.7.1</t>
  </si>
  <si>
    <t>光明日报等同于cssci</t>
  </si>
  <si>
    <t>法家“理”的理论审视，《武陵学刊》2013.2，人大复印《伦理学》2013.6</t>
  </si>
  <si>
    <t>马雷 教授</t>
  </si>
  <si>
    <t>马克思主义与当代</t>
  </si>
  <si>
    <t>3个班9学时</t>
  </si>
  <si>
    <t>科学哲学研究</t>
  </si>
  <si>
    <t>亚里士多德模态逻辑的形式系统及其模态悖论，南京社会科学2013年第7期.</t>
  </si>
  <si>
    <t>联合演算的结构判断方法初探，学术界 2013年第八期</t>
  </si>
  <si>
    <t>专著</t>
  </si>
  <si>
    <t>《论联合演算》，独著，科学出版社，2013年版，413000字</t>
  </si>
  <si>
    <t>非国家级，独著，40万字以上</t>
  </si>
  <si>
    <t>王兵 教授</t>
  </si>
  <si>
    <t>技术社会学</t>
  </si>
  <si>
    <t>自然辩证法</t>
  </si>
  <si>
    <t>中国特色社会主义</t>
  </si>
  <si>
    <t>王俊 副教授</t>
  </si>
  <si>
    <t>外国哲学原著选读</t>
  </si>
  <si>
    <t>外国哲学热点与前沿</t>
  </si>
  <si>
    <t>道德虚无主义研究，国家社科基金入围</t>
  </si>
  <si>
    <t>国家社科入围</t>
  </si>
  <si>
    <t>自由的深渊，译著，上海译文出版社，14万字</t>
  </si>
  <si>
    <t>非国家级，译著，独自</t>
  </si>
  <si>
    <t>岳瑨 副教授</t>
  </si>
  <si>
    <t>西方社会思想史</t>
  </si>
  <si>
    <t>休闲与生活方式</t>
  </si>
  <si>
    <t>自然辩证法中国特色社会主义</t>
  </si>
  <si>
    <t>两个班级，54学时</t>
  </si>
  <si>
    <t>科技哲学原理</t>
  </si>
  <si>
    <t>现代医疗技术中的生命伦理研究</t>
  </si>
  <si>
    <t>国家社科一般</t>
  </si>
  <si>
    <t>社会资本与企业运行的伦理-经济难题，《天津社会科学》2013.2</t>
  </si>
  <si>
    <t>信任的信任：中国企业的家与天下，《南京社会科学》2013.1</t>
  </si>
  <si>
    <t>范志军 副教授</t>
  </si>
  <si>
    <t>美学</t>
  </si>
  <si>
    <t>西方伦理思想史</t>
  </si>
  <si>
    <t>当代西方哲学前沿问题研究</t>
  </si>
  <si>
    <t>自然辩证法、科社</t>
  </si>
  <si>
    <t>2个班54学时</t>
  </si>
  <si>
    <t>西方哲学专题探讨</t>
  </si>
  <si>
    <t>从道德到伦理，《东大学报》2013.1</t>
  </si>
  <si>
    <t>自由与善，《武汉大学学报》2013.5</t>
  </si>
  <si>
    <t>三种必然性与自由意志，《华中科技大学学报》2013.6</t>
  </si>
  <si>
    <t>许敏 副教授</t>
  </si>
  <si>
    <t>自然辩证法、中国特色社会主义</t>
  </si>
  <si>
    <t>2个班，54学时</t>
  </si>
  <si>
    <t>梁卫霞 副教授</t>
  </si>
  <si>
    <t>宗教哲学</t>
  </si>
  <si>
    <t>双语</t>
  </si>
  <si>
    <t>现代西方哲学热点与前沿</t>
  </si>
  <si>
    <t>西方哲学史I</t>
  </si>
  <si>
    <t>西方哲学史</t>
  </si>
  <si>
    <t>西方哲学前沿问题研究</t>
  </si>
  <si>
    <t>自然辩证法、中特</t>
  </si>
  <si>
    <t>刘敏 副教授</t>
  </si>
  <si>
    <t>系统科学的哲学研究</t>
  </si>
  <si>
    <t>现代西方哲学前沿</t>
  </si>
  <si>
    <t>王永忠 讲师</t>
  </si>
  <si>
    <t>西方文化史</t>
  </si>
  <si>
    <t>法理</t>
  </si>
  <si>
    <t>世界通史</t>
  </si>
  <si>
    <t>西方旅游史</t>
  </si>
  <si>
    <t>古希腊哲学原著选读</t>
  </si>
  <si>
    <t>马基雅维利全集 政务与外交著作（上），吉林出版集团，34.6万字</t>
  </si>
  <si>
    <t>非国家级，译著</t>
  </si>
  <si>
    <t>高广旭 副教授</t>
  </si>
  <si>
    <t>西方马克思主义</t>
  </si>
  <si>
    <t>马克思主义哲学</t>
  </si>
  <si>
    <t>马克思主义哲学专题研究</t>
  </si>
  <si>
    <t>马克思主义方法论、中特</t>
  </si>
  <si>
    <r>
      <rPr>
        <sz val="12"/>
        <color theme="1"/>
        <rFont val="宋体"/>
        <charset val="134"/>
      </rPr>
      <t>《论黑格尔辩证法的生命存在论建构》，《社会科学辑刊》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期</t>
    </r>
  </si>
  <si>
    <r>
      <rPr>
        <sz val="12"/>
        <color theme="1"/>
        <rFont val="宋体"/>
        <charset val="134"/>
      </rPr>
      <t>《资本逻辑的存在论批判——</t>
    </r>
    <r>
      <rPr>
        <sz val="10.5"/>
        <color theme="1"/>
        <rFont val="Calibri"/>
        <charset val="134"/>
      </rPr>
      <t>&lt;</t>
    </r>
    <r>
      <rPr>
        <sz val="10.5"/>
        <color theme="1"/>
        <rFont val="宋体"/>
        <charset val="134"/>
      </rPr>
      <t>资本论</t>
    </r>
    <r>
      <rPr>
        <sz val="10.5"/>
        <color theme="1"/>
        <rFont val="Calibri"/>
        <charset val="134"/>
      </rPr>
      <t>&gt;</t>
    </r>
    <r>
      <rPr>
        <sz val="10.5"/>
        <color theme="1"/>
        <rFont val="宋体"/>
        <charset val="134"/>
      </rPr>
      <t>辩证法思想的当代阐释》，《学习与探索》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9</t>
    </r>
    <r>
      <rPr>
        <sz val="10.5"/>
        <color theme="1"/>
        <rFont val="宋体"/>
        <charset val="134"/>
      </rPr>
      <t>期</t>
    </r>
  </si>
  <si>
    <r>
      <rPr>
        <sz val="12"/>
        <color theme="1"/>
        <rFont val="宋体"/>
        <charset val="134"/>
      </rPr>
      <t>《境遇性、共在性与历史性——重释马克思辩证存在论的实践哲学基础》，《江西社会科学》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期</t>
    </r>
  </si>
  <si>
    <r>
      <rPr>
        <sz val="12"/>
        <color theme="1"/>
        <rFont val="宋体"/>
        <charset val="134"/>
      </rPr>
      <t>《意义批判的逻辑——马克思辩证法的存在论阐释》、中国社会科学出版社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12</t>
    </r>
    <r>
      <rPr>
        <sz val="10.5"/>
        <color theme="1"/>
        <rFont val="宋体"/>
        <charset val="134"/>
      </rPr>
      <t>月出版、</t>
    </r>
    <r>
      <rPr>
        <b/>
        <sz val="12"/>
        <color theme="1"/>
        <rFont val="Calibri"/>
        <charset val="134"/>
      </rPr>
      <t>31</t>
    </r>
    <r>
      <rPr>
        <b/>
        <sz val="12"/>
        <color theme="1"/>
        <rFont val="宋体"/>
        <charset val="134"/>
      </rPr>
      <t>万字、</t>
    </r>
    <r>
      <rPr>
        <sz val="10.5"/>
        <color theme="1"/>
        <rFont val="宋体"/>
        <charset val="134"/>
      </rPr>
      <t>独著</t>
    </r>
  </si>
  <si>
    <t>独著，国家级，30万字以上</t>
  </si>
  <si>
    <t>禤庆文 讲师</t>
  </si>
  <si>
    <t>西方哲学前沿</t>
  </si>
  <si>
    <t>逻辑导论</t>
  </si>
  <si>
    <t>分析哲学</t>
  </si>
  <si>
    <t>研究生公共课</t>
  </si>
  <si>
    <t>批判性思维</t>
  </si>
  <si>
    <t>宗教社会学</t>
  </si>
  <si>
    <t>科学与宗教</t>
  </si>
  <si>
    <t>基督教思想与文化</t>
  </si>
  <si>
    <t>犹太-基督教哲学中恶的问题，《宗教学研究》2013.3</t>
  </si>
  <si>
    <r>
      <rPr>
        <sz val="12"/>
        <color theme="1"/>
        <rFont val="宋体"/>
        <charset val="134"/>
      </rPr>
      <t>《追随论证》，专著，上海人民出版社</t>
    </r>
    <r>
      <rPr>
        <sz val="10.5"/>
        <color theme="1"/>
        <rFont val="Calibri"/>
        <charset val="134"/>
      </rPr>
      <t>/</t>
    </r>
    <r>
      <rPr>
        <sz val="10.5"/>
        <color theme="1"/>
        <rFont val="宋体"/>
        <charset val="134"/>
      </rPr>
      <t>世纪出版集团，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，26万字</t>
    </r>
  </si>
  <si>
    <t>独著，非国家级，30万字以下</t>
  </si>
  <si>
    <t>刘作 讲师</t>
  </si>
  <si>
    <t>自然辩证法和中特</t>
  </si>
  <si>
    <t>2个班</t>
  </si>
  <si>
    <t>中西哲学比较</t>
  </si>
  <si>
    <t>外国哲学II</t>
  </si>
  <si>
    <t>西方哲学史II</t>
  </si>
  <si>
    <t>外国哲学</t>
  </si>
  <si>
    <t>当代哲学前沿思潮研究</t>
  </si>
  <si>
    <r>
      <rPr>
        <sz val="12"/>
        <color theme="1"/>
        <rFont val="宋体"/>
        <charset val="134"/>
      </rPr>
      <t>从形式到质料——康德的成圣的伦理学，《海南大学学报》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期</t>
    </r>
  </si>
  <si>
    <r>
      <rPr>
        <sz val="12"/>
        <color theme="1"/>
        <rFont val="宋体"/>
        <charset val="134"/>
      </rPr>
      <t>权利和自由——康德权利学说的归属问题，《江西社会科学》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期</t>
    </r>
  </si>
  <si>
    <r>
      <rPr>
        <sz val="12"/>
        <color theme="1"/>
        <rFont val="宋体"/>
        <charset val="134"/>
      </rPr>
      <t>让康德讲汉语——从汉语和英语对康德哲学的翻译谈起，《华中科技大学学报》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期</t>
    </r>
  </si>
  <si>
    <t>黄婷 讲师</t>
  </si>
  <si>
    <t>科技哲学原著选读</t>
  </si>
  <si>
    <t>国际政治学</t>
  </si>
  <si>
    <t>自然辩证法概论、中特</t>
  </si>
  <si>
    <t>王富宜 讲师</t>
  </si>
  <si>
    <t>中国哲学专题研究</t>
  </si>
  <si>
    <t>中国哲学史先秦</t>
  </si>
  <si>
    <t>“三论宗与栖霞山”学术研讨会综述，《世界宗教研究》2013.6</t>
  </si>
  <si>
    <t>张学义 讲师</t>
  </si>
  <si>
    <t>自然辩证法概论</t>
  </si>
  <si>
    <t>李林艳 副教授</t>
  </si>
  <si>
    <t>市场、国家与社会</t>
  </si>
  <si>
    <t>社会学与中国社会</t>
  </si>
  <si>
    <t>2013.2-6</t>
  </si>
  <si>
    <t>经济社会学</t>
  </si>
  <si>
    <t>文化社会学</t>
  </si>
  <si>
    <t>2013.9-11</t>
  </si>
  <si>
    <t>新生研讨课</t>
  </si>
  <si>
    <t>政治社会学</t>
  </si>
  <si>
    <t>政治社会学专题</t>
  </si>
  <si>
    <t>聂春雷 讲师</t>
  </si>
  <si>
    <t>社会学研究方法</t>
  </si>
  <si>
    <t>社会调查理论与方法</t>
  </si>
  <si>
    <t>当代中国研究</t>
  </si>
  <si>
    <t>2012-13第三学期</t>
  </si>
  <si>
    <t>社会学研究设计</t>
  </si>
  <si>
    <t>2013-14第二学期</t>
  </si>
  <si>
    <t>何志宁 副教授</t>
  </si>
  <si>
    <t>都市、乡村与社区规划</t>
  </si>
  <si>
    <t>社会分层与流动</t>
  </si>
  <si>
    <t>社会政策分析</t>
  </si>
  <si>
    <t>“城市失用地”的概念、类型及其社会阻隔效应，《南京社会科学》2013.4</t>
  </si>
  <si>
    <t>城市文化产业园的社会功能及问题反思，江苏省哲社科学第七届学术大会论文一等奖</t>
  </si>
  <si>
    <t>论文获奖</t>
  </si>
  <si>
    <t>城市失用地，江苏省哲社科学第七届学术大会论文一等奖</t>
  </si>
  <si>
    <t>龙书芹 副教授</t>
  </si>
  <si>
    <t>高级社会学统计学</t>
  </si>
  <si>
    <t>SPSS统计软件及应用</t>
  </si>
  <si>
    <t>社会学概论</t>
  </si>
  <si>
    <t>蒋其蓁 副教授</t>
  </si>
  <si>
    <t>现代社会学理论</t>
  </si>
  <si>
    <t>全球化、发展与社会变迁</t>
  </si>
  <si>
    <t>当代社会学理论</t>
  </si>
  <si>
    <t>社会学原著选读</t>
  </si>
  <si>
    <t>全球化专题</t>
  </si>
  <si>
    <t>高娜 讲师</t>
  </si>
  <si>
    <t>性别、婚姻与家庭</t>
  </si>
  <si>
    <t>基层社会研究</t>
  </si>
  <si>
    <t>风险、灾害与自然环境</t>
  </si>
  <si>
    <t>胡伟 讲师</t>
  </si>
  <si>
    <t>西方社会学理论I</t>
  </si>
  <si>
    <t>中国社会</t>
  </si>
  <si>
    <t>人类学历史与理论</t>
  </si>
  <si>
    <t>洪岩璧 副教授</t>
  </si>
  <si>
    <t>社会学统计学</t>
  </si>
  <si>
    <t>种族、族群与少数群体</t>
  </si>
  <si>
    <t>教育社会学专题</t>
  </si>
  <si>
    <t>郭娜 讲师</t>
  </si>
  <si>
    <t>全英文</t>
  </si>
  <si>
    <t>何伦 副教授</t>
  </si>
  <si>
    <t>医学伦理学</t>
  </si>
  <si>
    <t>医学心理学</t>
  </si>
  <si>
    <t>医学心理</t>
  </si>
  <si>
    <t>人格心理学</t>
  </si>
  <si>
    <t>心理学理论与研究</t>
  </si>
  <si>
    <t>邵永生 副教授</t>
  </si>
  <si>
    <t>社会心理学</t>
  </si>
  <si>
    <t>医疗卫生改革的境遇伦理分析，《江苏社会科学》（医学人文社科），2013.2</t>
  </si>
  <si>
    <t>尹洁 副教授</t>
  </si>
  <si>
    <r>
      <rPr>
        <sz val="10.5"/>
        <color theme="1"/>
        <rFont val="Calibri"/>
        <charset val="134"/>
      </rPr>
      <t xml:space="preserve">I think, Self-awareness and Reflexivity—a Reconstructed Kantian Model of Self-awareness, </t>
    </r>
    <r>
      <rPr>
        <sz val="10.5"/>
        <color theme="1"/>
        <rFont val="宋体"/>
        <charset val="134"/>
      </rPr>
      <t>出版社：美国</t>
    </r>
    <r>
      <rPr>
        <sz val="10.5"/>
        <color theme="1"/>
        <rFont val="Calibri"/>
        <charset val="134"/>
      </rPr>
      <t>UMI/Proquest</t>
    </r>
  </si>
  <si>
    <t>外文专著30万字以下</t>
  </si>
  <si>
    <t>等同国家级</t>
  </si>
  <si>
    <t>程国斌 讲师</t>
  </si>
  <si>
    <t>生命伦理学</t>
  </si>
  <si>
    <t>12-13-3学期</t>
  </si>
  <si>
    <t>医学伦理学1</t>
  </si>
  <si>
    <t>医学伦理学2</t>
  </si>
  <si>
    <t>13-14-2学期</t>
  </si>
  <si>
    <t>研究变态心理学</t>
  </si>
  <si>
    <t>医在天官：中国古代医学的知识论地位及其与道德的关系，《中外医学哲学》2013.10</t>
  </si>
  <si>
    <t>香港中文期刊</t>
  </si>
  <si>
    <t>国家社科基金青年项目</t>
  </si>
  <si>
    <t>国家社科青年</t>
  </si>
  <si>
    <t>陶卓立 副教授</t>
  </si>
  <si>
    <t>3个班1个学分</t>
  </si>
  <si>
    <t>5个班1个学分</t>
  </si>
  <si>
    <t>进化心理学</t>
  </si>
  <si>
    <t>The Relationship between Internet addiction and Bulimia in a Chinese samples-Depression as Partial Mediator between Internet Addiction and Bulimia。Eating and Weight Disorders. SCI 18（3）233-243.</t>
  </si>
  <si>
    <t>sci</t>
  </si>
  <si>
    <t>万旭 讲师</t>
  </si>
  <si>
    <t>自然辩证法07班</t>
  </si>
  <si>
    <t>自然辩证法01班</t>
  </si>
  <si>
    <t>自然辩证法、科学社会主义</t>
  </si>
  <si>
    <t>6个班16个学时</t>
  </si>
  <si>
    <t>姜余 讲师</t>
  </si>
  <si>
    <t>儿童精神分析五讲，福建教育出版社，17.6万字</t>
  </si>
  <si>
    <t>编著</t>
  </si>
  <si>
    <t>非国家级出版社，排名第一</t>
  </si>
  <si>
    <t>季玉群 副教授</t>
  </si>
  <si>
    <t>公共行政学</t>
  </si>
  <si>
    <t>领导科学</t>
  </si>
  <si>
    <t>公共政策学</t>
  </si>
  <si>
    <t>高晓红 教授</t>
  </si>
  <si>
    <t>西方政治思想史</t>
  </si>
  <si>
    <t>马克思主义经典著作研究</t>
  </si>
  <si>
    <t>公共经济学</t>
  </si>
  <si>
    <t>公共经济学专题</t>
  </si>
  <si>
    <t>公共经济学研讨课</t>
  </si>
  <si>
    <t>魏福明 副教授</t>
  </si>
  <si>
    <t>政治文化传统与政治发展</t>
  </si>
  <si>
    <t>当代西方行政理论</t>
  </si>
  <si>
    <t>中国思想史</t>
  </si>
  <si>
    <t>张敏 副教授</t>
  </si>
  <si>
    <t>政治学原理</t>
  </si>
  <si>
    <t>西方政治制度</t>
  </si>
  <si>
    <t>政治学研究</t>
  </si>
  <si>
    <t>公共政策的理论与方法</t>
  </si>
  <si>
    <t>美国政府与政治</t>
  </si>
  <si>
    <t>杨煜 讲师</t>
  </si>
  <si>
    <t>SPSS统计软件应用</t>
  </si>
  <si>
    <t>公共部门人力资源管理</t>
  </si>
  <si>
    <t>网络基础设施规制对宽带价格的影响，《价格理论与实践》2013.7</t>
  </si>
  <si>
    <t>三网融合背景下网络基础设施升级的理论与实证研究，《管理工程学报》2013.4</t>
  </si>
  <si>
    <t>靳力 讲师</t>
  </si>
  <si>
    <t>政治学与行政学名著选读</t>
  </si>
  <si>
    <t>比较政治学</t>
  </si>
  <si>
    <t>西方行政思想史</t>
  </si>
  <si>
    <t>Jan Turowski副教授</t>
  </si>
  <si>
    <t>public policy</t>
  </si>
  <si>
    <t>History of Western Political thought</t>
  </si>
  <si>
    <r>
      <rPr>
        <i/>
        <sz val="10.5"/>
        <color theme="1"/>
        <rFont val="Calibri"/>
        <charset val="134"/>
      </rPr>
      <t xml:space="preserve">with </t>
    </r>
    <r>
      <rPr>
        <sz val="10.5"/>
        <color theme="1"/>
        <rFont val="Calibri"/>
        <charset val="134"/>
      </rPr>
      <t xml:space="preserve">Benjamin Mikfeld “Blocked Discourses – blocked Change? Considerations for a strategy oriented discourse analysis”, in: </t>
    </r>
    <r>
      <rPr>
        <i/>
        <sz val="10.5"/>
        <color theme="1"/>
        <rFont val="Calibri"/>
        <charset val="134"/>
      </rPr>
      <t>sozialistische politik und wissenschaft</t>
    </r>
    <r>
      <rPr>
        <sz val="10.5"/>
        <color theme="1"/>
        <rFont val="Calibri"/>
        <charset val="134"/>
      </rPr>
      <t xml:space="preserve"> </t>
    </r>
    <r>
      <rPr>
        <i/>
        <sz val="10.5"/>
        <color theme="1"/>
        <rFont val="Calibri"/>
        <charset val="134"/>
      </rPr>
      <t>spw</t>
    </r>
    <r>
      <rPr>
        <sz val="10.5"/>
        <color theme="1"/>
        <rFont val="Calibri"/>
        <charset val="134"/>
      </rPr>
      <t xml:space="preserve"> 3/2013</t>
    </r>
  </si>
  <si>
    <t>外文等同于最高刊</t>
  </si>
  <si>
    <r>
      <rPr>
        <i/>
        <sz val="10.5"/>
        <color theme="1"/>
        <rFont val="Calibri"/>
        <charset val="134"/>
      </rPr>
      <t>“</t>
    </r>
    <r>
      <rPr>
        <sz val="10.5"/>
        <color theme="1"/>
        <rFont val="Calibri"/>
        <charset val="134"/>
      </rPr>
      <t xml:space="preserve">Gibt es noch Spielarten des Kapitalismus?” (Are there still varieties of capitalism?), in: </t>
    </r>
    <r>
      <rPr>
        <i/>
        <sz val="10.5"/>
        <color theme="1"/>
        <rFont val="Calibri"/>
        <charset val="134"/>
      </rPr>
      <t>Frankfurter Hefte/ Neue Gesellschaft</t>
    </r>
    <r>
      <rPr>
        <sz val="10.5"/>
        <color theme="1"/>
        <rFont val="Calibri"/>
        <charset val="134"/>
      </rPr>
      <t>, 1/2013</t>
    </r>
  </si>
  <si>
    <t>廖静如 讲师</t>
  </si>
  <si>
    <t>公共危机管理</t>
  </si>
  <si>
    <t>喻学才 教授</t>
  </si>
  <si>
    <t>旅游文化与旅游业发展</t>
  </si>
  <si>
    <t>旅游文化学</t>
  </si>
  <si>
    <t>旅游资源学</t>
  </si>
  <si>
    <t>旅游规划学</t>
  </si>
  <si>
    <t>文笔塔研究，《徐州工程学院学报》2013.3</t>
  </si>
  <si>
    <t>乡村景观保护：最后的防线，《建筑与文化》2013.3</t>
  </si>
  <si>
    <t>中国历代名建筑志，主编，第一，湖北教育出版社,本人65万字</t>
  </si>
  <si>
    <t>非国家级</t>
  </si>
  <si>
    <t>中国红色名胜旅游诗话，主编，第一，中国文史出版社，本人31.5万字</t>
  </si>
  <si>
    <t>贾鸿雁 副教授</t>
  </si>
  <si>
    <t>旅游信息管理与信息系统</t>
  </si>
  <si>
    <t>历史文化名城旅游发展研究</t>
  </si>
  <si>
    <t>遗产旅游管理</t>
  </si>
  <si>
    <t>旅游信息系统</t>
  </si>
  <si>
    <t>历史文化名城与旅游专题</t>
  </si>
  <si>
    <r>
      <rPr>
        <sz val="10.5"/>
        <color rgb="FF000000"/>
        <rFont val="宋体"/>
        <charset val="134"/>
      </rPr>
      <t>澳大利亚文化旅游发展及其启示</t>
    </r>
    <r>
      <rPr>
        <sz val="10.5"/>
        <color rgb="FF000000"/>
        <rFont val="Calibri"/>
        <charset val="134"/>
      </rPr>
      <t>.</t>
    </r>
    <r>
      <rPr>
        <sz val="10.5"/>
        <color rgb="FF000000"/>
        <rFont val="宋体"/>
        <charset val="134"/>
      </rPr>
      <t>商业研究，</t>
    </r>
    <r>
      <rPr>
        <sz val="10.5"/>
        <color rgb="FF000000"/>
        <rFont val="Calibri"/>
        <charset val="134"/>
      </rPr>
      <t>2013</t>
    </r>
    <r>
      <rPr>
        <sz val="10.5"/>
        <color rgb="FF000000"/>
        <rFont val="宋体"/>
        <charset val="134"/>
      </rPr>
      <t>（</t>
    </r>
    <r>
      <rPr>
        <sz val="10.5"/>
        <color rgb="FF000000"/>
        <rFont val="Calibri"/>
        <charset val="134"/>
      </rPr>
      <t>1</t>
    </r>
    <r>
      <rPr>
        <sz val="10.5"/>
        <color rgb="FF000000"/>
        <rFont val="宋体"/>
        <charset val="134"/>
      </rPr>
      <t>）</t>
    </r>
  </si>
  <si>
    <t>cssci扩展</t>
  </si>
  <si>
    <r>
      <rPr>
        <sz val="12"/>
        <color theme="1"/>
        <rFont val="宋体"/>
        <charset val="134"/>
      </rPr>
      <t>苏州非物质文化遗产资源的旅游开发研究——基于</t>
    </r>
    <r>
      <rPr>
        <sz val="10.5"/>
        <color rgb="FF000000"/>
        <rFont val="Calibri"/>
        <charset val="134"/>
      </rPr>
      <t>RMP</t>
    </r>
    <r>
      <rPr>
        <sz val="10.5"/>
        <color rgb="FF000000"/>
        <rFont val="宋体"/>
        <charset val="134"/>
      </rPr>
      <t>的分析</t>
    </r>
    <r>
      <rPr>
        <sz val="10.5"/>
        <color rgb="FF000000"/>
        <rFont val="Calibri"/>
        <charset val="134"/>
      </rPr>
      <t>.</t>
    </r>
    <r>
      <rPr>
        <sz val="10.5"/>
        <color rgb="FF000000"/>
        <rFont val="宋体"/>
        <charset val="134"/>
      </rPr>
      <t>资源开发与市场</t>
    </r>
  </si>
  <si>
    <r>
      <rPr>
        <sz val="10.5"/>
        <color theme="1"/>
        <rFont val="宋体"/>
        <charset val="134"/>
      </rPr>
      <t>民国时期旅游管理思想研究（</t>
    </r>
    <r>
      <rPr>
        <sz val="10.5"/>
        <color theme="1"/>
        <rFont val="Calibri"/>
        <charset val="134"/>
      </rPr>
      <t>1912-1949</t>
    </r>
    <r>
      <rPr>
        <sz val="10.5"/>
        <color theme="1"/>
        <rFont val="宋体"/>
        <charset val="134"/>
      </rPr>
      <t>）</t>
    </r>
  </si>
  <si>
    <t>国家自科面上项目</t>
  </si>
  <si>
    <t>黄羊山 副教授</t>
  </si>
  <si>
    <t>旅游经济学</t>
  </si>
  <si>
    <t>旅游景区规划研究</t>
  </si>
  <si>
    <t>旅游地理学</t>
  </si>
  <si>
    <t>旅游规划实践</t>
  </si>
  <si>
    <r>
      <rPr>
        <sz val="13"/>
        <color theme="1"/>
        <rFont val="宋体"/>
        <charset val="134"/>
      </rPr>
      <t>旅游规划学</t>
    </r>
    <r>
      <rPr>
        <sz val="13"/>
        <color theme="1"/>
        <rFont val="Times"/>
        <charset val="134"/>
      </rPr>
      <t>  </t>
    </r>
  </si>
  <si>
    <t>旅游规划与战略</t>
  </si>
  <si>
    <r>
      <rPr>
        <sz val="12"/>
        <color theme="1"/>
        <rFont val="宋体"/>
        <charset val="134"/>
      </rPr>
      <t>智慧旅游</t>
    </r>
    <r>
      <rPr>
        <sz val="13"/>
        <color theme="1"/>
        <rFont val="Times"/>
        <charset val="134"/>
      </rPr>
      <t>----</t>
    </r>
    <r>
      <rPr>
        <sz val="13"/>
        <color theme="1"/>
        <rFont val="宋体"/>
        <charset val="134"/>
      </rPr>
      <t>面向游客的应用，东南大学出版社，合著，第一，本人20万字</t>
    </r>
  </si>
  <si>
    <t>非国家级，非独著</t>
  </si>
  <si>
    <t>储九志 副教授</t>
  </si>
  <si>
    <t>旅游策划与案例分析</t>
  </si>
  <si>
    <t>旅行社与导游实习</t>
  </si>
  <si>
    <t>旅行社经营管理</t>
  </si>
  <si>
    <t>导游艺术</t>
  </si>
  <si>
    <t>王金池 副教授</t>
  </si>
  <si>
    <t>旅游市场研究</t>
  </si>
  <si>
    <t>旅游公共关系学</t>
  </si>
  <si>
    <t>旅游心理学</t>
  </si>
  <si>
    <t>旅游市场营销</t>
  </si>
  <si>
    <t>社会学</t>
  </si>
  <si>
    <t>旅游市场学</t>
  </si>
  <si>
    <t>旅游市场调研</t>
  </si>
  <si>
    <t>卢爱华 副教授</t>
  </si>
  <si>
    <t>民俗旅游研究</t>
  </si>
  <si>
    <t>民俗与旅游</t>
  </si>
  <si>
    <t>饭店管理</t>
  </si>
  <si>
    <t>旅游文化专题</t>
  </si>
  <si>
    <t>江苏历史文化旅游</t>
  </si>
  <si>
    <t>徐源宏 副教授</t>
  </si>
  <si>
    <t>旅游景区管理</t>
  </si>
  <si>
    <t>园林艺术学</t>
  </si>
  <si>
    <t>市场营销</t>
  </si>
  <si>
    <t>旅游服务管理</t>
  </si>
  <si>
    <t>旅游学概论</t>
  </si>
  <si>
    <t>肖媛 副教授</t>
  </si>
  <si>
    <t>应用心理学前沿问题研究</t>
  </si>
  <si>
    <t>公共部门战略管理</t>
  </si>
  <si>
    <t>公共管理研究方法</t>
  </si>
  <si>
    <t>中国人文管理</t>
  </si>
  <si>
    <t>旅游消费者行为专题</t>
  </si>
  <si>
    <t>人力资源管理</t>
  </si>
  <si>
    <t>市政学</t>
  </si>
  <si>
    <t>宣国富 副教授</t>
  </si>
  <si>
    <t>旅游统计学</t>
  </si>
  <si>
    <t>旅游与游憩地理学</t>
  </si>
  <si>
    <t>城市旅游发展与管理专题</t>
  </si>
  <si>
    <t>旅游学研究方法</t>
  </si>
  <si>
    <t>旅游目的地开发与管理</t>
  </si>
  <si>
    <t>曲颖 讲师</t>
  </si>
  <si>
    <t>休闲文化与产业管理</t>
  </si>
  <si>
    <t>管理学理论与方法</t>
  </si>
  <si>
    <t>旅游消费行为专题</t>
  </si>
  <si>
    <r>
      <rPr>
        <sz val="12"/>
        <color theme="1"/>
        <rFont val="宋体"/>
        <charset val="134"/>
      </rPr>
      <t>旅游目的地形象的测量与分析</t>
    </r>
    <r>
      <rPr>
        <sz val="10.5"/>
        <color theme="1"/>
        <rFont val="Calibri"/>
        <charset val="134"/>
      </rPr>
      <t>——</t>
    </r>
    <r>
      <rPr>
        <sz val="10.5"/>
        <color theme="1"/>
        <rFont val="宋体"/>
        <charset val="134"/>
      </rPr>
      <t>以南京在华东区域内的比较性研究为例，《人文地理》（CSSCI刊物），第1作者，2013年第1期</t>
    </r>
  </si>
  <si>
    <r>
      <rPr>
        <sz val="12"/>
        <color theme="1"/>
        <rFont val="宋体"/>
        <charset val="134"/>
      </rPr>
      <t>国内海滨城市旅游目的地推拉动机关系机制研究</t>
    </r>
    <r>
      <rPr>
        <sz val="10.5"/>
        <color theme="1"/>
        <rFont val="Calibri"/>
        <charset val="134"/>
      </rPr>
      <t>——“</t>
    </r>
    <r>
      <rPr>
        <sz val="10.5"/>
        <color theme="1"/>
        <rFont val="宋体"/>
        <charset val="134"/>
      </rPr>
      <t>手段</t>
    </r>
    <r>
      <rPr>
        <sz val="10.5"/>
        <color theme="1"/>
        <rFont val="Calibri"/>
        <charset val="134"/>
      </rPr>
      <t>-</t>
    </r>
    <r>
      <rPr>
        <sz val="10.5"/>
        <color theme="1"/>
        <rFont val="宋体"/>
        <charset val="134"/>
      </rPr>
      <t>目的</t>
    </r>
    <r>
      <rPr>
        <sz val="10.5"/>
        <color theme="1"/>
        <rFont val="Calibri"/>
        <charset val="134"/>
      </rPr>
      <t>”</t>
    </r>
    <r>
      <rPr>
        <sz val="10.5"/>
        <color theme="1"/>
        <rFont val="宋体"/>
        <charset val="134"/>
      </rPr>
      <t>方法的应用，《旅游科学》（CSSCI刊物），第1作者，2013年第4期。</t>
    </r>
  </si>
  <si>
    <t>逆营销：遗产性旅游景点开发和管理的新思维，东南大学学报（哲学社会科学版）》
（CSSCI刊物），第1作者，2013年第6期</t>
  </si>
  <si>
    <r>
      <rPr>
        <sz val="12"/>
        <color theme="1"/>
        <rFont val="宋体"/>
        <charset val="134"/>
      </rPr>
      <t>《旅游目的地“非功用性”定位研究》，中国社会科学出版社，</t>
    </r>
    <r>
      <rPr>
        <sz val="10.5"/>
        <color rgb="FFFF0000"/>
        <rFont val="Calibri"/>
        <charset val="134"/>
      </rPr>
      <t>30.9</t>
    </r>
    <r>
      <rPr>
        <sz val="10.5"/>
        <color rgb="FFFF0000"/>
        <rFont val="宋体"/>
        <charset val="134"/>
      </rPr>
      <t>万字，独著</t>
    </r>
  </si>
  <si>
    <t>国家级，独著，30万字</t>
  </si>
  <si>
    <r>
      <rPr>
        <sz val="12"/>
        <color theme="1"/>
        <rFont val="宋体"/>
        <charset val="134"/>
      </rPr>
      <t>《旅游市场营销》，中国人民大学出版社，</t>
    </r>
    <r>
      <rPr>
        <sz val="10.5"/>
        <color rgb="FFFF0000"/>
        <rFont val="Calibri"/>
        <charset val="134"/>
      </rPr>
      <t>42.5</t>
    </r>
    <r>
      <rPr>
        <sz val="10.5"/>
        <color rgb="FFFF0000"/>
        <rFont val="宋体"/>
        <charset val="134"/>
      </rPr>
      <t>万字，合著（副主编）</t>
    </r>
    <r>
      <rPr>
        <sz val="10.5"/>
        <color theme="1"/>
        <rFont val="宋体"/>
        <charset val="134"/>
      </rPr>
      <t>。</t>
    </r>
  </si>
  <si>
    <t>非独著，非国家级，非第一作者</t>
  </si>
  <si>
    <t>郭垚 讲师</t>
  </si>
  <si>
    <t>中国旅游学史</t>
  </si>
  <si>
    <t>陈钢华 讲师</t>
  </si>
  <si>
    <t>世界遗产概论</t>
  </si>
  <si>
    <t>旅游专业英语</t>
  </si>
  <si>
    <r>
      <rPr>
        <sz val="10.5"/>
        <color theme="1"/>
        <rFont val="Calibri"/>
        <charset val="134"/>
      </rPr>
      <t>Ganghua Chen &amp; Honggen Xiao (2013). Motivations of Repeat Visits: A Longitudinal Study in Xiamen, China. Journal of Travel &amp; Tourism Marketing, 30:350–364.</t>
    </r>
    <r>
      <rPr>
        <sz val="13.15"/>
        <color theme="1"/>
        <rFont val="Calibri"/>
        <charset val="134"/>
      </rPr>
      <t xml:space="preserve"> (SSCI)</t>
    </r>
  </si>
  <si>
    <r>
      <rPr>
        <sz val="12"/>
        <color theme="1"/>
        <rFont val="宋体"/>
        <charset val="134"/>
      </rPr>
      <t>陈钢华，保继刚</t>
    </r>
    <r>
      <rPr>
        <sz val="12"/>
        <color theme="1"/>
        <rFont val="宋体"/>
        <charset val="134"/>
      </rPr>
      <t>. 旅游度假区开发模式变迁的路径依赖及其生成机制——三亚亚龙湾案例[J]. 旅游学刊, 2013, 28(8): 58-68. (CSSCI)</t>
    </r>
  </si>
  <si>
    <r>
      <rPr>
        <sz val="10.5"/>
        <color theme="1"/>
        <rFont val="宋体"/>
        <charset val="134"/>
      </rPr>
      <t>中国旅游度假区开发模式演化及其影响机制，</t>
    </r>
    <r>
      <rPr>
        <sz val="10.5"/>
        <color theme="1"/>
        <rFont val="Calibri"/>
        <charset val="134"/>
      </rPr>
      <t>2013.04.22</t>
    </r>
    <r>
      <rPr>
        <sz val="10.5"/>
        <color theme="1"/>
        <rFont val="宋体"/>
        <charset val="134"/>
      </rPr>
      <t>，省部级重点，国家旅游局重点项目</t>
    </r>
  </si>
  <si>
    <t>省级重点</t>
  </si>
  <si>
    <t>乔光辉 教授</t>
  </si>
  <si>
    <t>明清小说专题</t>
  </si>
  <si>
    <t>中韩日越文学比较</t>
  </si>
  <si>
    <t>文学方法论</t>
  </si>
  <si>
    <t>元明清文学</t>
  </si>
  <si>
    <t>文学研究方法论</t>
  </si>
  <si>
    <t>文学研究方法</t>
  </si>
  <si>
    <t>艺理</t>
  </si>
  <si>
    <r>
      <rPr>
        <sz val="12"/>
        <color theme="1"/>
        <rFont val="宋体"/>
        <charset val="134"/>
      </rPr>
      <t>论广东芥子园本《镜花缘》插图之文本接受》，《广东社会科学》</t>
    </r>
    <r>
      <rPr>
        <sz val="10.5"/>
        <color rgb="FF000000"/>
        <rFont val="Calibri"/>
        <charset val="134"/>
      </rPr>
      <t>2013</t>
    </r>
    <r>
      <rPr>
        <sz val="10.5"/>
        <color rgb="FF000000"/>
        <rFont val="宋体"/>
        <charset val="134"/>
      </rPr>
      <t>年第</t>
    </r>
    <r>
      <rPr>
        <sz val="10.5"/>
        <color rgb="FF000000"/>
        <rFont val="Calibri"/>
        <charset val="134"/>
      </rPr>
      <t>3</t>
    </r>
    <r>
      <rPr>
        <sz val="10.5"/>
        <color rgb="FF000000"/>
        <rFont val="宋体"/>
        <charset val="134"/>
      </rPr>
      <t>期</t>
    </r>
  </si>
  <si>
    <r>
      <rPr>
        <sz val="12"/>
        <color theme="1"/>
        <rFont val="宋体"/>
        <charset val="134"/>
      </rPr>
      <t>《抽象与世俗</t>
    </r>
    <r>
      <rPr>
        <sz val="10.5"/>
        <color rgb="FF000000"/>
        <rFont val="Calibri"/>
        <charset val="134"/>
      </rPr>
      <t>:</t>
    </r>
    <r>
      <rPr>
        <sz val="10.5"/>
        <color rgb="FF000000"/>
        <rFont val="宋体"/>
        <charset val="134"/>
      </rPr>
      <t>建本《西游记》插图的文本接受》，《东南大学学报》</t>
    </r>
    <r>
      <rPr>
        <sz val="10.5"/>
        <color rgb="FF000000"/>
        <rFont val="Calibri"/>
        <charset val="134"/>
      </rPr>
      <t>2013</t>
    </r>
    <r>
      <rPr>
        <sz val="10.5"/>
        <color rgb="FF000000"/>
        <rFont val="宋体"/>
        <charset val="134"/>
      </rPr>
      <t>年</t>
    </r>
    <r>
      <rPr>
        <sz val="10.5"/>
        <color rgb="FF000000"/>
        <rFont val="Calibri"/>
        <charset val="134"/>
      </rPr>
      <t>1</t>
    </r>
    <r>
      <rPr>
        <sz val="10.5"/>
        <color rgb="FF000000"/>
        <rFont val="宋体"/>
        <charset val="134"/>
      </rPr>
      <t>期</t>
    </r>
  </si>
  <si>
    <r>
      <rPr>
        <sz val="12"/>
        <color theme="1"/>
        <rFont val="宋体"/>
        <charset val="134"/>
      </rPr>
      <t>《</t>
    </r>
    <r>
      <rPr>
        <sz val="10.5"/>
        <color rgb="FF000000"/>
        <rFont val="Calibri"/>
        <charset val="134"/>
      </rPr>
      <t>development of green nanotechnology and factors influencing it in china</t>
    </r>
    <r>
      <rPr>
        <sz val="10.5"/>
        <color rgb="FF000000"/>
        <rFont val="宋体"/>
        <charset val="134"/>
      </rPr>
      <t>》</t>
    </r>
    <r>
      <rPr>
        <sz val="10.5"/>
        <color rgb="FF000000"/>
        <rFont val="Calibri"/>
        <charset val="134"/>
      </rPr>
      <t>,</t>
    </r>
    <r>
      <rPr>
        <sz val="10.5"/>
        <color rgb="FF000000"/>
        <rFont val="宋体"/>
        <charset val="134"/>
      </rPr>
      <t>《</t>
    </r>
    <r>
      <rPr>
        <sz val="10.5"/>
        <color rgb="FF000000"/>
        <rFont val="Calibri"/>
        <charset val="134"/>
      </rPr>
      <t>science and technology</t>
    </r>
    <r>
      <rPr>
        <sz val="10.5"/>
        <color rgb="FF000000"/>
        <rFont val="宋体"/>
        <charset val="134"/>
      </rPr>
      <t>》</t>
    </r>
    <r>
      <rPr>
        <sz val="10.5"/>
        <color rgb="FF000000"/>
        <rFont val="Calibri"/>
        <charset val="134"/>
      </rPr>
      <t xml:space="preserve"> usa 2013</t>
    </r>
    <r>
      <rPr>
        <sz val="10.5"/>
        <color rgb="FF000000"/>
        <rFont val="宋体"/>
        <charset val="134"/>
      </rPr>
      <t>（</t>
    </r>
    <r>
      <rPr>
        <sz val="10.5"/>
        <color rgb="FF000000"/>
        <rFont val="Calibri"/>
        <charset val="134"/>
      </rPr>
      <t>3</t>
    </r>
    <r>
      <rPr>
        <sz val="10.5"/>
        <color rgb="FF000000"/>
        <rFont val="宋体"/>
        <charset val="134"/>
      </rPr>
      <t>）</t>
    </r>
    <r>
      <rPr>
        <sz val="10.5"/>
        <color rgb="FF000000"/>
        <rFont val="Calibri"/>
        <charset val="134"/>
      </rPr>
      <t>p2362-2368</t>
    </r>
  </si>
  <si>
    <t>外文刊等同于最高刊</t>
  </si>
  <si>
    <r>
      <rPr>
        <sz val="12"/>
        <color theme="1"/>
        <rFont val="宋体"/>
        <charset val="134"/>
      </rPr>
      <t>《钟评本</t>
    </r>
    <r>
      <rPr>
        <sz val="10.5"/>
        <color rgb="FF000000"/>
        <rFont val="Calibri"/>
        <charset val="134"/>
      </rPr>
      <t>“</t>
    </r>
    <r>
      <rPr>
        <sz val="10.5"/>
        <color rgb="FF000000"/>
        <rFont val="宋体"/>
        <charset val="134"/>
      </rPr>
      <t>无知子</t>
    </r>
    <r>
      <rPr>
        <sz val="10.5"/>
        <color rgb="FF000000"/>
        <rFont val="Calibri"/>
        <charset val="134"/>
      </rPr>
      <t>”</t>
    </r>
    <r>
      <rPr>
        <sz val="10.5"/>
        <color rgb="FF000000"/>
        <rFont val="宋体"/>
        <charset val="134"/>
      </rPr>
      <t>的像赞杂考》，</t>
    </r>
    <r>
      <rPr>
        <sz val="10.5"/>
        <color rgb="FF000000"/>
        <rFont val="Calibri"/>
        <charset val="134"/>
      </rPr>
      <t xml:space="preserve"> </t>
    </r>
    <r>
      <rPr>
        <sz val="10.5"/>
        <color rgb="FF000000"/>
        <rFont val="宋体"/>
        <charset val="134"/>
      </rPr>
      <t>《明清小说研究》</t>
    </r>
    <r>
      <rPr>
        <sz val="10.5"/>
        <color rgb="FF000000"/>
        <rFont val="Calibri"/>
        <charset val="134"/>
      </rPr>
      <t>2013</t>
    </r>
    <r>
      <rPr>
        <sz val="10.5"/>
        <color rgb="FF000000"/>
        <rFont val="宋体"/>
        <charset val="134"/>
      </rPr>
      <t>年第</t>
    </r>
    <r>
      <rPr>
        <sz val="10.5"/>
        <color rgb="FF000000"/>
        <rFont val="Calibri"/>
        <charset val="134"/>
      </rPr>
      <t>2</t>
    </r>
    <r>
      <rPr>
        <sz val="10.5"/>
        <color rgb="FF000000"/>
        <rFont val="宋体"/>
        <charset val="134"/>
      </rPr>
      <t>期</t>
    </r>
  </si>
  <si>
    <t>张天来教授</t>
  </si>
  <si>
    <t>中国古代文学</t>
  </si>
  <si>
    <t>诗经楚辞专题研究</t>
  </si>
  <si>
    <t>中国语言文化</t>
  </si>
  <si>
    <t>中国政治制度史</t>
  </si>
  <si>
    <t>中国文学批评史</t>
  </si>
  <si>
    <t>李灵灵 讲师</t>
  </si>
  <si>
    <t>都市新移民与城市文化</t>
  </si>
  <si>
    <r>
      <rPr>
        <sz val="12"/>
        <color theme="1"/>
        <rFont val="宋体"/>
        <charset val="134"/>
      </rPr>
      <t>“Urban Villages as Spaces of Cultural Identity</t>
    </r>
    <r>
      <rPr>
        <sz val="10.5"/>
        <color theme="1"/>
        <rFont val="宋体"/>
        <charset val="134"/>
      </rPr>
      <t>：</t>
    </r>
    <r>
      <rPr>
        <sz val="10.5"/>
        <color theme="1"/>
        <rFont val="Calibri"/>
        <charset val="134"/>
      </rPr>
      <t>Urban migrant writers in the Pearl River Delta”</t>
    </r>
    <r>
      <rPr>
        <sz val="10.5"/>
        <color theme="1"/>
        <rFont val="宋体"/>
        <charset val="134"/>
      </rPr>
      <t>，</t>
    </r>
    <r>
      <rPr>
        <i/>
        <sz val="10.5"/>
        <color theme="1"/>
        <rFont val="Calibri"/>
        <charset val="134"/>
      </rPr>
      <t>International Journal of China Studies</t>
    </r>
    <r>
      <rPr>
        <sz val="10.5"/>
        <color theme="1"/>
        <rFont val="宋体"/>
        <charset val="134"/>
      </rPr>
      <t>（</t>
    </r>
    <r>
      <rPr>
        <b/>
        <sz val="10.5"/>
        <color theme="1"/>
        <rFont val="宋体"/>
        <charset val="134"/>
      </rPr>
      <t>剑桥科学文摘</t>
    </r>
    <r>
      <rPr>
        <b/>
        <sz val="10.5"/>
        <color theme="1"/>
        <rFont val="Calibri"/>
        <charset val="134"/>
      </rPr>
      <t>CSA</t>
    </r>
    <r>
      <rPr>
        <b/>
        <sz val="10.5"/>
        <color theme="1"/>
        <rFont val="宋体"/>
        <charset val="134"/>
      </rPr>
      <t>收录</t>
    </r>
    <r>
      <rPr>
        <b/>
        <sz val="10.5"/>
        <color theme="1"/>
        <rFont val="Calibri"/>
        <charset val="134"/>
      </rPr>
      <t>, ProQuest</t>
    </r>
    <r>
      <rPr>
        <b/>
        <sz val="10.5"/>
        <color theme="1"/>
        <rFont val="宋体"/>
        <charset val="134"/>
      </rPr>
      <t>收录</t>
    </r>
    <r>
      <rPr>
        <sz val="10.5"/>
        <color theme="1"/>
        <rFont val="宋体"/>
        <charset val="134"/>
      </rPr>
      <t>），唯一作者，</t>
    </r>
    <r>
      <rPr>
        <sz val="9"/>
        <color rgb="FF000000"/>
        <rFont val="Arial"/>
        <charset val="134"/>
      </rPr>
      <t>Vol. 4, No. 2, August 2013, pp. 189-212</t>
    </r>
  </si>
  <si>
    <t>许丹 讲师</t>
  </si>
  <si>
    <t>中国古代史</t>
  </si>
  <si>
    <r>
      <rPr>
        <sz val="10.5"/>
        <color theme="1"/>
        <rFont val="宋体"/>
        <charset val="134"/>
      </rPr>
      <t>教育部全国高等院校古籍整理研究工作委员会直接资助项目“顾炎武《金石文字记》校注”（项目批准号：</t>
    </r>
    <r>
      <rPr>
        <sz val="10.5"/>
        <color theme="1"/>
        <rFont val="Calibri"/>
        <charset val="134"/>
      </rPr>
      <t>1338</t>
    </r>
    <r>
      <rPr>
        <sz val="10.5"/>
        <color theme="1"/>
        <rFont val="宋体"/>
        <charset val="134"/>
      </rPr>
      <t>）</t>
    </r>
  </si>
  <si>
    <t>教育部一般</t>
  </si>
  <si>
    <t>张晓青 讲师</t>
  </si>
  <si>
    <t>语言学概论</t>
  </si>
  <si>
    <t>外国文学</t>
  </si>
  <si>
    <t>红楼梦研读</t>
  </si>
  <si>
    <t>小论文写作</t>
  </si>
  <si>
    <t>张娟 副教授</t>
  </si>
  <si>
    <t>现当代文学经典精读</t>
  </si>
  <si>
    <t>写作学</t>
  </si>
  <si>
    <t>鲁迅小说研究</t>
  </si>
  <si>
    <t>文学批评</t>
  </si>
  <si>
    <t>中国现当代文学名著导读</t>
  </si>
  <si>
    <t>中国现当代诗歌研究史</t>
  </si>
  <si>
    <t>刘艳梅 副教授</t>
  </si>
  <si>
    <t>语言学与文学理论</t>
  </si>
  <si>
    <t>李玫 副教授</t>
  </si>
  <si>
    <t>中国现代文学</t>
  </si>
  <si>
    <t>小说研究的理论与方法</t>
  </si>
  <si>
    <t>中国现当代文学专题研讨与个案分析</t>
  </si>
  <si>
    <t>中国现当代文学作家作品论</t>
  </si>
  <si>
    <t>白朝晖 讲师</t>
  </si>
  <si>
    <t>古代汉语</t>
  </si>
  <si>
    <t>唐宋文学专题研究</t>
  </si>
  <si>
    <t>古代文学经典精读</t>
  </si>
  <si>
    <t>中国古典文献学</t>
  </si>
  <si>
    <t>邵文实 副教授</t>
  </si>
  <si>
    <t>比较文学</t>
  </si>
  <si>
    <t>中国文化史专题</t>
  </si>
  <si>
    <t>田朝耀 副教授</t>
  </si>
  <si>
    <t>当代西方文艺理论</t>
  </si>
  <si>
    <t>当代电影理论</t>
  </si>
  <si>
    <t>英美经典名著导读</t>
  </si>
  <si>
    <t>何平 讲师</t>
  </si>
  <si>
    <t>文学理论</t>
  </si>
  <si>
    <t>文献学</t>
  </si>
  <si>
    <t>古代文学研究动态</t>
  </si>
  <si>
    <t>徐渭艺术的体式与风格，《东南大学学报》2013.3</t>
  </si>
  <si>
    <t>意境研究的格局与困境，《艺术百家》2013.4</t>
  </si>
  <si>
    <t>黄旭 讲师</t>
  </si>
  <si>
    <t>中国当代文学</t>
  </si>
  <si>
    <t>新闻传播学</t>
  </si>
  <si>
    <t>政府公共关系学</t>
  </si>
  <si>
    <t>刘占召 讲师</t>
  </si>
  <si>
    <t>唐代诗学研究</t>
  </si>
  <si>
    <t>古代文学史2</t>
  </si>
  <si>
    <t>中古文学专书选读</t>
  </si>
  <si>
    <t>魏晋六朝文学选读</t>
  </si>
  <si>
    <t>杜甫交游对杜诗的影响，《南师大文学院学报》2013.1</t>
  </si>
  <si>
    <t>东晋门阀政局的变迁与王羲之的仕宦抉择，《东南大学学报》2013.6</t>
  </si>
  <si>
    <t>中国古代诗学中以古为律思想的演进，《文艺理论研究》2013.6</t>
  </si>
  <si>
    <t>王羲之与魏晋琅琊王氏，凤凰出版社，主编，第一，25万字</t>
  </si>
  <si>
    <t>陈志 讲师</t>
  </si>
  <si>
    <t>中国文化史</t>
  </si>
  <si>
    <t>两个班</t>
  </si>
  <si>
    <t>中国古代戏曲理论研究</t>
  </si>
  <si>
    <t>学术论文写作</t>
  </si>
  <si>
    <t>许博 讲师</t>
  </si>
  <si>
    <t>词学专题研究</t>
  </si>
  <si>
    <t>词学专题</t>
  </si>
  <si>
    <r>
      <rPr>
        <sz val="12"/>
        <color theme="1"/>
        <rFont val="宋体"/>
        <charset val="134"/>
      </rPr>
      <t>《试论晚清台湾词的文学意义及文化意义》，《台湾研究集刊》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期，</t>
    </r>
    <r>
      <rPr>
        <sz val="10.5"/>
        <color theme="1"/>
        <rFont val="Calibri"/>
        <charset val="134"/>
      </rPr>
      <t>CSSCI</t>
    </r>
    <r>
      <rPr>
        <sz val="10.5"/>
        <color theme="1"/>
        <rFont val="宋体"/>
        <charset val="134"/>
      </rPr>
      <t>刊物。该文随后被《中国人民大学报刊复印资料·中国古代、近代文学研究》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年第</t>
    </r>
    <r>
      <rPr>
        <sz val="10.5"/>
        <color theme="1"/>
        <rFont val="Calibri"/>
        <charset val="134"/>
      </rPr>
      <t>9</t>
    </r>
    <r>
      <rPr>
        <sz val="10.5"/>
        <color theme="1"/>
        <rFont val="宋体"/>
        <charset val="134"/>
      </rPr>
      <t>期全文转载</t>
    </r>
  </si>
  <si>
    <t>王华宝 教授</t>
  </si>
  <si>
    <t>史记研究</t>
  </si>
  <si>
    <t>科研论文阅读与写作</t>
  </si>
  <si>
    <r>
      <rPr>
        <sz val="12"/>
        <color theme="1"/>
        <rFont val="宋体"/>
        <charset val="134"/>
      </rPr>
      <t>《〈史记〉局本吸收王念孙〈史记杂志〉成果之研究》，收入南京大学古籍所《古典文献研究》第</t>
    </r>
    <r>
      <rPr>
        <sz val="10.5"/>
        <color theme="1"/>
        <rFont val="Calibri"/>
        <charset val="134"/>
      </rPr>
      <t>16</t>
    </r>
    <r>
      <rPr>
        <sz val="10.5"/>
        <color theme="1"/>
        <rFont val="宋体"/>
        <charset val="134"/>
      </rPr>
      <t>辑</t>
    </r>
    <r>
      <rPr>
        <sz val="10.5"/>
        <color theme="1"/>
        <rFont val="Calibri"/>
        <charset val="134"/>
      </rPr>
      <t>,</t>
    </r>
    <r>
      <rPr>
        <sz val="10.5"/>
        <color theme="1"/>
        <rFont val="宋体"/>
        <charset val="134"/>
      </rPr>
      <t>凤凰出版社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12</t>
    </r>
    <r>
      <rPr>
        <sz val="10.5"/>
        <color theme="1"/>
        <rFont val="宋体"/>
        <charset val="134"/>
      </rPr>
      <t>月版。</t>
    </r>
  </si>
  <si>
    <r>
      <rPr>
        <sz val="12"/>
        <color theme="1"/>
        <rFont val="宋体"/>
        <charset val="134"/>
      </rPr>
      <t>《史记》金陵书局本与点校本校勘研究”，教育部一般项目，立项号：</t>
    </r>
    <r>
      <rPr>
        <sz val="10.5"/>
        <color theme="1"/>
        <rFont val="Calibri"/>
        <charset val="134"/>
      </rPr>
      <t>13YJA770032</t>
    </r>
  </si>
  <si>
    <r>
      <rPr>
        <sz val="12"/>
        <color theme="1"/>
        <rFont val="宋体"/>
        <charset val="134"/>
      </rPr>
      <t>《史记校勘研究》</t>
    </r>
    <r>
      <rPr>
        <sz val="10.5"/>
        <color theme="1"/>
        <rFont val="Calibri"/>
        <charset val="134"/>
      </rPr>
      <t>(</t>
    </r>
    <r>
      <rPr>
        <sz val="10.5"/>
        <color theme="1"/>
        <rFont val="宋体"/>
        <charset val="134"/>
      </rPr>
      <t>繁体字版</t>
    </r>
    <r>
      <rPr>
        <sz val="10.5"/>
        <color theme="1"/>
        <rFont val="Calibri"/>
        <charset val="134"/>
      </rPr>
      <t>)</t>
    </r>
    <r>
      <rPr>
        <sz val="10.5"/>
        <color theme="1"/>
        <rFont val="宋体"/>
        <charset val="134"/>
      </rPr>
      <t>，</t>
    </r>
    <r>
      <rPr>
        <sz val="10.5"/>
        <color theme="1"/>
        <rFont val="Calibri"/>
        <charset val="134"/>
      </rPr>
      <t>20</t>
    </r>
    <r>
      <rPr>
        <sz val="10.5"/>
        <color theme="1"/>
        <rFont val="宋体"/>
        <charset val="134"/>
      </rPr>
      <t>万字，台湾花木兰文化出版社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月出版。</t>
    </r>
  </si>
  <si>
    <t>《论段玉裁校勘学之特色》，获第七届省社会科学界联合会论文一等奖，2013年12月，编号：JSSKL2013 XH047</t>
  </si>
  <si>
    <t>厅局级一等奖</t>
  </si>
  <si>
    <t>《陕西神德寺塔出土文献》（个人责编），2013年8月，获2012年全国古籍优秀图书奖一等奖；12月，获第三届“中国出版政府奖”提名奖。（见图）</t>
  </si>
  <si>
    <t>国家二等奖</t>
  </si>
  <si>
    <t>王珂 教授</t>
  </si>
  <si>
    <r>
      <rPr>
        <sz val="10.5"/>
        <color theme="1"/>
        <rFont val="宋体"/>
        <charset val="134"/>
      </rPr>
      <t>《论新诗诗美的构建》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《东南大学学报》</t>
    </r>
    <r>
      <rPr>
        <sz val="10.5"/>
        <color theme="1"/>
        <rFont val="Calibri"/>
        <charset val="134"/>
      </rPr>
      <t>2013</t>
    </r>
    <r>
      <rPr>
        <sz val="10.5"/>
        <color theme="1"/>
        <rFont val="宋体"/>
        <charset val="134"/>
      </rPr>
      <t>年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期</t>
    </r>
  </si>
  <si>
    <t>乔玉钰 讲师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</si>
</sst>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.5"/>
      <color theme="1"/>
      <name val="宋体"/>
      <charset val="134"/>
    </font>
    <font>
      <sz val="12"/>
      <color theme="1"/>
      <name val="宋体"/>
      <charset val="134"/>
    </font>
    <font>
      <sz val="10.5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.5"/>
      <color theme="1"/>
      <name val="Calibri"/>
      <charset val="134"/>
    </font>
    <font>
      <i/>
      <sz val="10.5"/>
      <color theme="1"/>
      <name val="Calibri"/>
      <charset val="134"/>
    </font>
    <font>
      <sz val="9.5"/>
      <color rgb="FF000000"/>
      <name val="微软雅黑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.5"/>
      <color rgb="FF000000"/>
      <name val="Calibri"/>
      <charset val="134"/>
    </font>
    <font>
      <sz val="10.5"/>
      <color rgb="FF000000"/>
      <name val="宋体"/>
      <charset val="134"/>
    </font>
    <font>
      <b/>
      <sz val="10.5"/>
      <color theme="1"/>
      <name val="宋体"/>
      <charset val="134"/>
    </font>
    <font>
      <b/>
      <sz val="10.5"/>
      <color theme="1"/>
      <name val="Calibri"/>
      <charset val="134"/>
    </font>
    <font>
      <sz val="9"/>
      <color rgb="FF000000"/>
      <name val="Arial"/>
      <charset val="134"/>
    </font>
    <font>
      <sz val="13"/>
      <color theme="1"/>
      <name val="Times"/>
      <charset val="134"/>
    </font>
    <font>
      <sz val="13"/>
      <color theme="1"/>
      <name val="宋体"/>
      <charset val="134"/>
    </font>
    <font>
      <sz val="10.5"/>
      <color rgb="FFFF0000"/>
      <name val="Calibri"/>
      <charset val="134"/>
    </font>
    <font>
      <sz val="10.5"/>
      <color rgb="FFFF0000"/>
      <name val="宋体"/>
      <charset val="134"/>
    </font>
    <font>
      <sz val="13.15"/>
      <color theme="1"/>
      <name val="Calibri"/>
      <charset val="134"/>
    </font>
    <font>
      <sz val="12"/>
      <color theme="1"/>
      <name val="宋体"/>
      <charset val="134"/>
    </font>
    <font>
      <sz val="12"/>
      <color theme="1"/>
      <name val="Times"/>
      <charset val="134"/>
    </font>
    <font>
      <sz val="14"/>
      <color theme="1"/>
      <name val="Times"/>
      <charset val="134"/>
    </font>
    <font>
      <sz val="14"/>
      <color theme="1"/>
      <name val="宋体"/>
      <charset val="134"/>
    </font>
    <font>
      <b/>
      <sz val="12"/>
      <color theme="1"/>
      <name val="Calibri"/>
      <charset val="134"/>
    </font>
    <font>
      <b/>
      <sz val="12"/>
      <color theme="1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8">
    <xf numFmtId="0" fontId="14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4" fillId="26" borderId="11" applyNumberFormat="0" applyFont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27" fillId="31" borderId="12" applyNumberFormat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</cellStyleXfs>
  <cellXfs count="46">
    <xf numFmtId="0" fontId="0" fillId="0" borderId="0" xfId="10"/>
    <xf numFmtId="0" fontId="1" fillId="2" borderId="0" xfId="10" applyFont="1" applyFill="1" applyAlignment="1">
      <alignment horizontal="center"/>
    </xf>
    <xf numFmtId="0" fontId="1" fillId="2" borderId="0" xfId="10" applyFont="1" applyFill="1" applyAlignment="1">
      <alignment horizontal="center" wrapText="1"/>
    </xf>
    <xf numFmtId="0" fontId="1" fillId="2" borderId="0" xfId="10" applyFont="1" applyFill="1" applyAlignment="1">
      <alignment horizontal="center" vertical="center" wrapText="1"/>
    </xf>
    <xf numFmtId="0" fontId="1" fillId="2" borderId="0" xfId="10" applyFont="1" applyFill="1" applyAlignment="1">
      <alignment horizontal="center" vertical="center"/>
    </xf>
    <xf numFmtId="0" fontId="2" fillId="3" borderId="0" xfId="10" applyFont="1" applyFill="1" applyAlignment="1">
      <alignment horizontal="center" vertical="center"/>
    </xf>
    <xf numFmtId="0" fontId="0" fillId="0" borderId="0" xfId="10" applyAlignment="1">
      <alignment wrapText="1"/>
    </xf>
    <xf numFmtId="0" fontId="0" fillId="0" borderId="0" xfId="10" applyAlignment="1">
      <alignment horizontal="center" vertical="center" wrapText="1"/>
    </xf>
    <xf numFmtId="0" fontId="0" fillId="0" borderId="0" xfId="10" applyAlignment="1">
      <alignment horizontal="center" vertical="center"/>
    </xf>
    <xf numFmtId="0" fontId="0" fillId="4" borderId="0" xfId="10" applyFill="1" applyAlignment="1">
      <alignment horizontal="center" vertical="center"/>
    </xf>
    <xf numFmtId="0" fontId="3" fillId="5" borderId="0" xfId="10" applyFont="1" applyFill="1"/>
    <xf numFmtId="0" fontId="0" fillId="6" borderId="0" xfId="10" applyFill="1" applyAlignment="1">
      <alignment horizontal="center"/>
    </xf>
    <xf numFmtId="0" fontId="0" fillId="7" borderId="0" xfId="10" applyFill="1" applyAlignment="1">
      <alignment horizontal="center" vertical="center"/>
    </xf>
    <xf numFmtId="0" fontId="4" fillId="0" borderId="0" xfId="10" applyFont="1" applyAlignment="1">
      <alignment horizontal="justify" vertical="center"/>
    </xf>
    <xf numFmtId="0" fontId="5" fillId="0" borderId="0" xfId="10" applyFont="1" applyAlignment="1">
      <alignment horizontal="justify" vertical="center"/>
    </xf>
    <xf numFmtId="0" fontId="0" fillId="5" borderId="0" xfId="10" applyFill="1" applyAlignment="1">
      <alignment horizontal="center" vertical="center"/>
    </xf>
    <xf numFmtId="0" fontId="0" fillId="8" borderId="0" xfId="10" applyFill="1" applyAlignment="1">
      <alignment horizontal="center" vertical="center"/>
    </xf>
    <xf numFmtId="0" fontId="0" fillId="0" borderId="0" xfId="10" applyAlignment="1"/>
    <xf numFmtId="0" fontId="6" fillId="0" borderId="0" xfId="10" applyFont="1"/>
    <xf numFmtId="0" fontId="0" fillId="6" borderId="0" xfId="10" applyFill="1" applyAlignment="1">
      <alignment horizontal="center" vertical="center"/>
    </xf>
    <xf numFmtId="0" fontId="7" fillId="0" borderId="0" xfId="10" applyFont="1"/>
    <xf numFmtId="0" fontId="8" fillId="0" borderId="0" xfId="10" applyFont="1" applyAlignment="1">
      <alignment wrapText="1"/>
    </xf>
    <xf numFmtId="0" fontId="5" fillId="0" borderId="0" xfId="10" applyFont="1" applyAlignment="1">
      <alignment wrapText="1"/>
    </xf>
    <xf numFmtId="0" fontId="6" fillId="0" borderId="0" xfId="10" applyFont="1" applyAlignment="1">
      <alignment wrapText="1"/>
    </xf>
    <xf numFmtId="0" fontId="9" fillId="0" borderId="0" xfId="10" applyFont="1" applyAlignment="1">
      <alignment wrapText="1"/>
    </xf>
    <xf numFmtId="0" fontId="0" fillId="0" borderId="0" xfId="10" applyFont="1" applyAlignment="1">
      <alignment wrapText="1"/>
    </xf>
    <xf numFmtId="0" fontId="0" fillId="0" borderId="0" xfId="10" applyAlignment="1">
      <alignment vertical="center"/>
    </xf>
    <xf numFmtId="0" fontId="0" fillId="0" borderId="0" xfId="10" applyFont="1" applyAlignment="1">
      <alignment horizontal="left" vertical="center" wrapText="1"/>
    </xf>
    <xf numFmtId="0" fontId="0" fillId="9" borderId="0" xfId="10" applyFill="1" applyAlignment="1">
      <alignment horizontal="center" vertical="center"/>
    </xf>
    <xf numFmtId="0" fontId="10" fillId="0" borderId="0" xfId="10" applyFont="1" applyAlignment="1">
      <alignment horizontal="center" vertical="center" wrapText="1"/>
    </xf>
    <xf numFmtId="0" fontId="2" fillId="0" borderId="0" xfId="10" applyFont="1" applyAlignment="1">
      <alignment horizontal="center" vertical="center" wrapText="1"/>
    </xf>
    <xf numFmtId="0" fontId="3" fillId="5" borderId="0" xfId="10" applyFont="1" applyFill="1" applyAlignment="1">
      <alignment horizontal="center" vertical="center"/>
    </xf>
    <xf numFmtId="0" fontId="11" fillId="0" borderId="0" xfId="10" applyFont="1" applyAlignment="1">
      <alignment horizontal="center"/>
    </xf>
    <xf numFmtId="0" fontId="5" fillId="0" borderId="0" xfId="10" applyFont="1" applyAlignment="1">
      <alignment horizontal="left" vertical="center" wrapText="1"/>
    </xf>
    <xf numFmtId="0" fontId="2" fillId="0" borderId="0" xfId="10" applyFont="1" applyAlignment="1">
      <alignment vertical="center"/>
    </xf>
    <xf numFmtId="0" fontId="0" fillId="0" borderId="0" xfId="10" applyFont="1"/>
    <xf numFmtId="0" fontId="12" fillId="2" borderId="1" xfId="10" applyFont="1" applyFill="1" applyBorder="1" applyAlignment="1">
      <alignment horizontal="center" vertical="center" wrapText="1"/>
    </xf>
    <xf numFmtId="0" fontId="13" fillId="10" borderId="0" xfId="10" applyFont="1" applyFill="1" applyBorder="1" applyAlignment="1">
      <alignment horizontal="center" vertical="center" wrapText="1"/>
    </xf>
    <xf numFmtId="0" fontId="12" fillId="10" borderId="1" xfId="10" applyFont="1" applyFill="1" applyBorder="1" applyAlignment="1">
      <alignment horizontal="center" vertical="center" wrapText="1"/>
    </xf>
    <xf numFmtId="0" fontId="12" fillId="10" borderId="2" xfId="10" applyFont="1" applyFill="1" applyBorder="1" applyAlignment="1">
      <alignment horizontal="center" vertical="center" wrapText="1"/>
    </xf>
    <xf numFmtId="0" fontId="12" fillId="10" borderId="3" xfId="10" applyFont="1" applyFill="1" applyBorder="1" applyAlignment="1">
      <alignment horizontal="center" vertical="center" wrapText="1"/>
    </xf>
    <xf numFmtId="0" fontId="12" fillId="10" borderId="4" xfId="10" applyFont="1" applyFill="1" applyBorder="1" applyAlignment="1">
      <alignment horizontal="center" vertical="center" wrapText="1"/>
    </xf>
    <xf numFmtId="0" fontId="12" fillId="9" borderId="1" xfId="10" applyFont="1" applyFill="1" applyBorder="1" applyAlignment="1">
      <alignment horizontal="center" vertical="center" wrapText="1"/>
    </xf>
    <xf numFmtId="0" fontId="12" fillId="11" borderId="1" xfId="10" applyFont="1" applyFill="1" applyBorder="1" applyAlignment="1">
      <alignment horizontal="center" vertical="center" wrapText="1"/>
    </xf>
    <xf numFmtId="0" fontId="12" fillId="6" borderId="1" xfId="10" applyFont="1" applyFill="1" applyBorder="1" applyAlignment="1">
      <alignment horizontal="center" vertical="center" wrapText="1"/>
    </xf>
    <xf numFmtId="0" fontId="12" fillId="12" borderId="1" xfId="10" applyFont="1" applyFill="1" applyBorder="1" applyAlignment="1">
      <alignment horizontal="center" vertical="center" wrapText="1"/>
    </xf>
  </cellXfs>
  <cellStyles count="4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普通" xfId="10"/>
    <cellStyle name="百分比" xfId="11" builtinId="5"/>
    <cellStyle name="注释" xfId="12" builtinId="10"/>
    <cellStyle name="60% - 强调文字颜色 2" xfId="13" builtinId="36"/>
    <cellStyle name="标题 4" xfId="14" builtinId="19"/>
    <cellStyle name="警告文本" xfId="15" builtinId="11"/>
    <cellStyle name="标题" xfId="16" builtinId="15"/>
    <cellStyle name="解释性文本" xfId="17" builtinId="53"/>
    <cellStyle name="标题 1" xfId="18" builtinId="16"/>
    <cellStyle name="标题 2" xfId="19" builtinId="17"/>
    <cellStyle name="60% - 强调文字颜色 1" xfId="20" builtinId="32"/>
    <cellStyle name="标题 3" xfId="21" builtinId="18"/>
    <cellStyle name="60% - 强调文字颜色 4" xfId="22" builtinId="44"/>
    <cellStyle name="输出" xfId="23" builtinId="21"/>
    <cellStyle name="计算" xfId="24" builtinId="22"/>
    <cellStyle name="检查单元格" xfId="25" builtinId="23"/>
    <cellStyle name="20% - 强调文字颜色 6" xfId="26" builtinId="50"/>
    <cellStyle name="强调文字颜色 2" xfId="27" builtinId="33"/>
    <cellStyle name="链接单元格" xfId="28" builtinId="24"/>
    <cellStyle name="汇总" xfId="29" builtinId="25"/>
    <cellStyle name="好" xfId="30" builtinId="26"/>
    <cellStyle name="适中" xfId="31" builtinId="28"/>
    <cellStyle name="20% - 强调文字颜色 5" xfId="32" builtinId="46"/>
    <cellStyle name="强调文字颜色 1" xfId="33" builtinId="29"/>
    <cellStyle name="20% - 强调文字颜色 1" xfId="34" builtinId="30"/>
    <cellStyle name="40% - 强调文字颜色 1" xfId="35" builtinId="31"/>
    <cellStyle name="20% - 强调文字颜色 2" xfId="36" builtinId="34"/>
    <cellStyle name="40% - 强调文字颜色 2" xfId="37" builtinId="35"/>
    <cellStyle name="强调文字颜色 3" xfId="38" builtinId="37"/>
    <cellStyle name="强调文字颜色 4" xfId="39" builtinId="41"/>
    <cellStyle name="20% - 强调文字颜色 4" xfId="40" builtinId="42"/>
    <cellStyle name="40% - 强调文字颜色 4" xfId="41" builtinId="43"/>
    <cellStyle name="强调文字颜色 5" xfId="42" builtinId="45"/>
    <cellStyle name="40% - 强调文字颜色 5" xfId="43" builtinId="47"/>
    <cellStyle name="60% - 强调文字颜色 5" xfId="44" builtinId="48"/>
    <cellStyle name="强调文字颜色 6" xfId="45" builtinId="49"/>
    <cellStyle name="40% - 强调文字颜色 6" xfId="46" builtinId="51"/>
    <cellStyle name="60% - 强调文字颜色 6" xfId="47" builtinId="52"/>
  </cellStyle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87"/>
  <sheetViews>
    <sheetView tabSelected="1" workbookViewId="0">
      <pane ySplit="1" topLeftCell="A58" activePane="bottomLeft" state="frozen"/>
      <selection/>
      <selection pane="bottomLeft" activeCell="J67" sqref="J67"/>
    </sheetView>
  </sheetViews>
  <sheetFormatPr defaultColWidth="9" defaultRowHeight="14.25" outlineLevelCol="4"/>
  <cols>
    <col min="1" max="1" width="13.6666666666667" customWidth="1"/>
    <col min="2" max="2" width="10.8333333333333" style="35"/>
  </cols>
  <sheetData>
    <row r="1" spans="2:5">
      <c r="B1" s="35" t="s">
        <v>0</v>
      </c>
      <c r="C1" t="s">
        <v>1</v>
      </c>
      <c r="D1" t="s">
        <v>2</v>
      </c>
      <c r="E1" t="s">
        <v>3</v>
      </c>
    </row>
    <row r="2" spans="1:5">
      <c r="A2" s="6" t="s">
        <v>4</v>
      </c>
      <c r="B2" s="36" t="s">
        <v>5</v>
      </c>
      <c r="C2">
        <f>哲科系!G19</f>
        <v>12837.6</v>
      </c>
      <c r="D2">
        <v>0.44</v>
      </c>
      <c r="E2">
        <f>D2*C2</f>
        <v>5648.544</v>
      </c>
    </row>
    <row r="3" spans="2:5">
      <c r="B3" s="36" t="s">
        <v>6</v>
      </c>
      <c r="C3">
        <f>哲科系!G25</f>
        <v>1008</v>
      </c>
      <c r="D3">
        <v>0.44</v>
      </c>
      <c r="E3">
        <f t="shared" ref="E3:E66" si="0">D3*C3</f>
        <v>443.52</v>
      </c>
    </row>
    <row r="4" spans="2:5">
      <c r="B4" s="36" t="s">
        <v>7</v>
      </c>
      <c r="C4">
        <f>哲科系!G42</f>
        <v>15819.2</v>
      </c>
      <c r="D4">
        <v>0.44</v>
      </c>
      <c r="E4">
        <f t="shared" si="0"/>
        <v>6960.448</v>
      </c>
    </row>
    <row r="5" spans="2:5">
      <c r="B5" s="36" t="s">
        <v>8</v>
      </c>
      <c r="C5">
        <f>哲科系!G53</f>
        <v>2396.8</v>
      </c>
      <c r="D5">
        <v>0.44</v>
      </c>
      <c r="E5">
        <f t="shared" si="0"/>
        <v>1054.592</v>
      </c>
    </row>
    <row r="6" spans="2:5">
      <c r="B6" s="36" t="s">
        <v>9</v>
      </c>
      <c r="C6">
        <f>哲科系!G62</f>
        <v>1760</v>
      </c>
      <c r="D6">
        <v>0.44</v>
      </c>
      <c r="E6">
        <f t="shared" si="0"/>
        <v>774.4</v>
      </c>
    </row>
    <row r="7" spans="2:5">
      <c r="B7" s="36" t="s">
        <v>10</v>
      </c>
      <c r="C7">
        <f>哲科系!G74</f>
        <v>2710.4</v>
      </c>
      <c r="D7">
        <v>0.44</v>
      </c>
      <c r="E7">
        <f t="shared" si="0"/>
        <v>1192.576</v>
      </c>
    </row>
    <row r="8" spans="2:5">
      <c r="B8" s="36" t="s">
        <v>11</v>
      </c>
      <c r="C8">
        <f>哲科系!G81</f>
        <v>1315.2</v>
      </c>
      <c r="D8">
        <v>0.44</v>
      </c>
      <c r="E8">
        <f t="shared" si="0"/>
        <v>578.688</v>
      </c>
    </row>
    <row r="9" spans="2:5">
      <c r="B9" s="36" t="s">
        <v>12</v>
      </c>
      <c r="C9">
        <f>哲科系!G88</f>
        <v>1608</v>
      </c>
      <c r="D9">
        <v>0.44</v>
      </c>
      <c r="E9">
        <f t="shared" si="0"/>
        <v>707.52</v>
      </c>
    </row>
    <row r="10" spans="2:5">
      <c r="B10" s="36" t="s">
        <v>13</v>
      </c>
      <c r="C10">
        <f>哲科系!G98</f>
        <v>1720</v>
      </c>
      <c r="D10">
        <v>0.44</v>
      </c>
      <c r="E10">
        <f t="shared" si="0"/>
        <v>756.8</v>
      </c>
    </row>
    <row r="11" spans="2:5">
      <c r="B11" s="36" t="s">
        <v>14</v>
      </c>
      <c r="C11">
        <f>哲科系!G108</f>
        <v>3922.4</v>
      </c>
      <c r="D11">
        <v>0.44</v>
      </c>
      <c r="E11">
        <f t="shared" si="0"/>
        <v>1725.856</v>
      </c>
    </row>
    <row r="12" spans="2:5">
      <c r="B12" s="36" t="s">
        <v>15</v>
      </c>
      <c r="C12">
        <f>哲科系!G116</f>
        <v>1584</v>
      </c>
      <c r="D12">
        <v>0.44</v>
      </c>
      <c r="E12">
        <f t="shared" si="0"/>
        <v>696.96</v>
      </c>
    </row>
    <row r="13" spans="2:5">
      <c r="B13" s="36" t="s">
        <v>16</v>
      </c>
      <c r="C13">
        <f>哲科系!G123</f>
        <v>4038</v>
      </c>
      <c r="D13">
        <v>0.44</v>
      </c>
      <c r="E13">
        <f t="shared" si="0"/>
        <v>1776.72</v>
      </c>
    </row>
    <row r="14" spans="2:5">
      <c r="B14" s="36" t="s">
        <v>17</v>
      </c>
      <c r="C14">
        <f>哲科系!G135</f>
        <v>7636.8</v>
      </c>
      <c r="D14">
        <v>0.44</v>
      </c>
      <c r="E14">
        <f t="shared" si="0"/>
        <v>3360.192</v>
      </c>
    </row>
    <row r="15" spans="2:5">
      <c r="B15" s="36" t="s">
        <v>18</v>
      </c>
      <c r="C15">
        <f>哲科系!G147</f>
        <v>2396.8</v>
      </c>
      <c r="D15">
        <v>0.44</v>
      </c>
      <c r="E15">
        <f t="shared" si="0"/>
        <v>1054.592</v>
      </c>
    </row>
    <row r="16" spans="2:5">
      <c r="B16" s="36" t="s">
        <v>19</v>
      </c>
      <c r="C16">
        <f>哲科系!G151</f>
        <v>1036.8</v>
      </c>
      <c r="D16">
        <v>0.44</v>
      </c>
      <c r="E16">
        <f t="shared" si="0"/>
        <v>456.192</v>
      </c>
    </row>
    <row r="17" spans="2:5">
      <c r="B17" s="36" t="s">
        <v>20</v>
      </c>
      <c r="C17">
        <f>哲科系!G161</f>
        <v>2636.8</v>
      </c>
      <c r="D17">
        <v>0.44</v>
      </c>
      <c r="E17">
        <f t="shared" si="0"/>
        <v>1160.192</v>
      </c>
    </row>
    <row r="18" spans="2:5">
      <c r="B18" s="36" t="s">
        <v>21</v>
      </c>
      <c r="C18">
        <f>哲科系!G168</f>
        <v>1652.8</v>
      </c>
      <c r="D18">
        <v>0.44</v>
      </c>
      <c r="E18">
        <f t="shared" si="0"/>
        <v>727.232</v>
      </c>
    </row>
    <row r="19" spans="2:5">
      <c r="B19" s="36" t="s">
        <v>22</v>
      </c>
      <c r="C19">
        <f>哲科系!G179</f>
        <v>2920</v>
      </c>
      <c r="D19">
        <v>0.44</v>
      </c>
      <c r="E19">
        <f t="shared" si="0"/>
        <v>1284.8</v>
      </c>
    </row>
    <row r="20" spans="2:5">
      <c r="B20" s="36" t="s">
        <v>23</v>
      </c>
      <c r="C20">
        <f>哲科系!G192</f>
        <v>6804.8</v>
      </c>
      <c r="D20">
        <v>0.44</v>
      </c>
      <c r="E20">
        <f t="shared" si="0"/>
        <v>2994.112</v>
      </c>
    </row>
    <row r="21" spans="2:5">
      <c r="B21" s="36" t="s">
        <v>24</v>
      </c>
      <c r="C21">
        <f>哲科系!G208</f>
        <v>4512.8</v>
      </c>
      <c r="D21">
        <v>0.44</v>
      </c>
      <c r="E21">
        <f t="shared" si="0"/>
        <v>1985.632</v>
      </c>
    </row>
    <row r="22" spans="2:5">
      <c r="B22" s="36" t="s">
        <v>25</v>
      </c>
      <c r="C22">
        <f>哲科系!G220</f>
        <v>2732.8</v>
      </c>
      <c r="D22">
        <v>0.44</v>
      </c>
      <c r="E22">
        <f t="shared" si="0"/>
        <v>1202.432</v>
      </c>
    </row>
    <row r="23" spans="2:5">
      <c r="B23" s="36" t="s">
        <v>26</v>
      </c>
      <c r="C23">
        <f>哲科系!G226</f>
        <v>1804.8</v>
      </c>
      <c r="D23">
        <v>0.44</v>
      </c>
      <c r="E23">
        <f t="shared" si="0"/>
        <v>794.112</v>
      </c>
    </row>
    <row r="24" spans="2:5">
      <c r="B24" s="36" t="s">
        <v>27</v>
      </c>
      <c r="C24">
        <f>哲科系!G233</f>
        <v>1774.4</v>
      </c>
      <c r="D24">
        <v>0.44</v>
      </c>
      <c r="E24">
        <f t="shared" si="0"/>
        <v>780.736</v>
      </c>
    </row>
    <row r="25" spans="2:5">
      <c r="B25" s="36" t="s">
        <v>28</v>
      </c>
      <c r="C25">
        <f>哲科系!G238</f>
        <v>1555.2</v>
      </c>
      <c r="D25">
        <v>0.44</v>
      </c>
      <c r="E25">
        <f t="shared" si="0"/>
        <v>684.288</v>
      </c>
    </row>
    <row r="26" spans="2:5">
      <c r="B26" s="36" t="s">
        <v>29</v>
      </c>
      <c r="C26">
        <v>0</v>
      </c>
      <c r="D26">
        <v>0.44</v>
      </c>
      <c r="E26">
        <f t="shared" si="0"/>
        <v>0</v>
      </c>
    </row>
    <row r="27" spans="1:5">
      <c r="A27" t="s">
        <v>30</v>
      </c>
      <c r="B27" s="37" t="s">
        <v>31</v>
      </c>
      <c r="C27">
        <f>中文系!G13</f>
        <v>3328</v>
      </c>
      <c r="D27">
        <v>0.44</v>
      </c>
      <c r="E27">
        <f t="shared" si="0"/>
        <v>1464.32</v>
      </c>
    </row>
    <row r="28" spans="2:5">
      <c r="B28" s="38" t="s">
        <v>32</v>
      </c>
      <c r="C28">
        <f>中文系!G22</f>
        <v>2136</v>
      </c>
      <c r="D28">
        <v>0.44</v>
      </c>
      <c r="E28">
        <f t="shared" si="0"/>
        <v>939.84</v>
      </c>
    </row>
    <row r="29" spans="2:5">
      <c r="B29" s="39" t="s">
        <v>33</v>
      </c>
      <c r="C29">
        <f>中文系!G27</f>
        <v>1256</v>
      </c>
      <c r="D29">
        <v>0.44</v>
      </c>
      <c r="E29">
        <f t="shared" si="0"/>
        <v>552.64</v>
      </c>
    </row>
    <row r="30" spans="2:5">
      <c r="B30" s="39" t="s">
        <v>34</v>
      </c>
      <c r="C30">
        <f>中文系!G33</f>
        <v>3768</v>
      </c>
      <c r="D30">
        <v>0.44</v>
      </c>
      <c r="E30">
        <f t="shared" si="0"/>
        <v>1657.92</v>
      </c>
    </row>
    <row r="31" spans="2:5">
      <c r="B31" s="39" t="s">
        <v>35</v>
      </c>
      <c r="C31">
        <f>中文系!G40</f>
        <v>1328</v>
      </c>
      <c r="D31">
        <v>0.44</v>
      </c>
      <c r="E31">
        <f t="shared" si="0"/>
        <v>584.32</v>
      </c>
    </row>
    <row r="32" spans="2:5">
      <c r="B32" s="39" t="s">
        <v>36</v>
      </c>
      <c r="C32">
        <f>中文系!G51</f>
        <v>2352</v>
      </c>
      <c r="D32">
        <v>0.44</v>
      </c>
      <c r="E32">
        <f t="shared" si="0"/>
        <v>1034.88</v>
      </c>
    </row>
    <row r="33" spans="2:5">
      <c r="B33" s="39" t="s">
        <v>37</v>
      </c>
      <c r="C33">
        <f>中文系!G56</f>
        <v>672</v>
      </c>
      <c r="D33">
        <v>0.44</v>
      </c>
      <c r="E33">
        <f t="shared" si="0"/>
        <v>295.68</v>
      </c>
    </row>
    <row r="34" spans="2:5">
      <c r="B34" s="39" t="s">
        <v>38</v>
      </c>
      <c r="C34">
        <f>中文系!G65</f>
        <v>2000</v>
      </c>
      <c r="D34">
        <v>0.44</v>
      </c>
      <c r="E34">
        <f t="shared" si="0"/>
        <v>880</v>
      </c>
    </row>
    <row r="35" spans="2:5">
      <c r="B35" s="40" t="s">
        <v>39</v>
      </c>
      <c r="C35">
        <f>中文系!G73</f>
        <v>1968</v>
      </c>
      <c r="D35">
        <v>0.44</v>
      </c>
      <c r="E35">
        <f t="shared" si="0"/>
        <v>865.92</v>
      </c>
    </row>
    <row r="36" spans="2:5">
      <c r="B36" s="38" t="s">
        <v>40</v>
      </c>
      <c r="C36">
        <f>中文系!G78</f>
        <v>672</v>
      </c>
      <c r="D36">
        <v>0.44</v>
      </c>
      <c r="E36">
        <f t="shared" si="0"/>
        <v>295.68</v>
      </c>
    </row>
    <row r="37" spans="2:5">
      <c r="B37" s="38" t="s">
        <v>41</v>
      </c>
      <c r="C37">
        <f>中文系!G85</f>
        <v>1536</v>
      </c>
      <c r="D37">
        <v>0.44</v>
      </c>
      <c r="E37">
        <f t="shared" si="0"/>
        <v>675.84</v>
      </c>
    </row>
    <row r="38" spans="2:5">
      <c r="B38" s="38" t="s">
        <v>42</v>
      </c>
      <c r="C38">
        <f>中文系!G94</f>
        <v>1737.6</v>
      </c>
      <c r="D38">
        <v>0.44</v>
      </c>
      <c r="E38">
        <f t="shared" si="0"/>
        <v>764.544</v>
      </c>
    </row>
    <row r="39" spans="2:5">
      <c r="B39" s="38" t="s">
        <v>43</v>
      </c>
      <c r="C39">
        <f>中文系!G100</f>
        <v>896</v>
      </c>
      <c r="D39">
        <v>0.44</v>
      </c>
      <c r="E39">
        <f t="shared" si="0"/>
        <v>394.24</v>
      </c>
    </row>
    <row r="40" spans="2:5">
      <c r="B40" s="41" t="s">
        <v>44</v>
      </c>
      <c r="C40">
        <f>中文系!G111</f>
        <v>3156</v>
      </c>
      <c r="D40">
        <v>0.44</v>
      </c>
      <c r="E40">
        <f t="shared" si="0"/>
        <v>1388.64</v>
      </c>
    </row>
    <row r="41" spans="2:5">
      <c r="B41" s="39" t="s">
        <v>45</v>
      </c>
      <c r="C41">
        <f>中文系!G117</f>
        <v>896</v>
      </c>
      <c r="D41">
        <v>0.44</v>
      </c>
      <c r="E41">
        <f t="shared" si="0"/>
        <v>394.24</v>
      </c>
    </row>
    <row r="42" spans="2:5">
      <c r="B42" s="37" t="s">
        <v>46</v>
      </c>
      <c r="C42">
        <f>中文系!G123</f>
        <v>720</v>
      </c>
      <c r="D42">
        <v>0.44</v>
      </c>
      <c r="E42">
        <f t="shared" si="0"/>
        <v>316.8</v>
      </c>
    </row>
    <row r="43" spans="2:5">
      <c r="B43" s="38" t="s">
        <v>47</v>
      </c>
      <c r="C43">
        <f>中文系!G133</f>
        <v>10744</v>
      </c>
      <c r="D43">
        <v>0.44</v>
      </c>
      <c r="E43">
        <f t="shared" si="0"/>
        <v>4727.36</v>
      </c>
    </row>
    <row r="44" spans="2:5">
      <c r="B44" s="39" t="s">
        <v>48</v>
      </c>
      <c r="C44">
        <f>中文系!G137</f>
        <v>200</v>
      </c>
      <c r="D44">
        <v>0.44</v>
      </c>
      <c r="E44">
        <f t="shared" si="0"/>
        <v>88</v>
      </c>
    </row>
    <row r="45" spans="2:5">
      <c r="B45" s="39" t="s">
        <v>49</v>
      </c>
      <c r="C45">
        <f>中文系!G141</f>
        <v>256</v>
      </c>
      <c r="D45">
        <v>0.44</v>
      </c>
      <c r="E45">
        <f t="shared" si="0"/>
        <v>112.64</v>
      </c>
    </row>
    <row r="46" spans="2:5">
      <c r="B46" s="39" t="s">
        <v>50</v>
      </c>
      <c r="C46">
        <v>0</v>
      </c>
      <c r="D46">
        <v>0.44</v>
      </c>
      <c r="E46">
        <f t="shared" si="0"/>
        <v>0</v>
      </c>
    </row>
    <row r="47" spans="1:5">
      <c r="A47" t="s">
        <v>51</v>
      </c>
      <c r="B47" s="42" t="s">
        <v>52</v>
      </c>
      <c r="C47">
        <f>旅游系!G10</f>
        <v>6092</v>
      </c>
      <c r="D47">
        <v>0.44</v>
      </c>
      <c r="E47">
        <f t="shared" si="0"/>
        <v>2680.48</v>
      </c>
    </row>
    <row r="48" spans="2:5">
      <c r="B48" s="42" t="s">
        <v>53</v>
      </c>
      <c r="C48">
        <f>旅游系!G21</f>
        <v>7192</v>
      </c>
      <c r="D48">
        <v>0.44</v>
      </c>
      <c r="E48">
        <f t="shared" si="0"/>
        <v>3164.48</v>
      </c>
    </row>
    <row r="49" spans="2:5">
      <c r="B49" s="42" t="s">
        <v>54</v>
      </c>
      <c r="C49">
        <f>旅游系!G31</f>
        <v>3804</v>
      </c>
      <c r="D49">
        <v>0.44</v>
      </c>
      <c r="E49">
        <f t="shared" si="0"/>
        <v>1673.76</v>
      </c>
    </row>
    <row r="50" spans="2:5">
      <c r="B50" s="42" t="s">
        <v>55</v>
      </c>
      <c r="C50">
        <f>旅游系!G39</f>
        <v>1408</v>
      </c>
      <c r="D50">
        <v>0.44</v>
      </c>
      <c r="E50">
        <f t="shared" si="0"/>
        <v>619.52</v>
      </c>
    </row>
    <row r="51" spans="2:5">
      <c r="B51" s="42" t="s">
        <v>56</v>
      </c>
      <c r="C51">
        <f>旅游系!G49</f>
        <v>2080</v>
      </c>
      <c r="D51">
        <v>0.44</v>
      </c>
      <c r="E51">
        <f t="shared" si="0"/>
        <v>915.2</v>
      </c>
    </row>
    <row r="52" spans="2:5">
      <c r="B52" s="42" t="s">
        <v>57</v>
      </c>
      <c r="C52">
        <f>旅游系!G57</f>
        <v>1632</v>
      </c>
      <c r="D52">
        <v>0.44</v>
      </c>
      <c r="E52">
        <f t="shared" si="0"/>
        <v>718.08</v>
      </c>
    </row>
    <row r="53" spans="2:5">
      <c r="B53" s="42" t="s">
        <v>58</v>
      </c>
      <c r="C53">
        <f>旅游系!G69</f>
        <v>2406.4</v>
      </c>
      <c r="D53">
        <v>0.44</v>
      </c>
      <c r="E53">
        <f t="shared" si="0"/>
        <v>1058.816</v>
      </c>
    </row>
    <row r="54" spans="2:5">
      <c r="B54" s="42" t="s">
        <v>59</v>
      </c>
      <c r="C54">
        <f>旅游系!G79</f>
        <v>2304</v>
      </c>
      <c r="D54">
        <v>0.44</v>
      </c>
      <c r="E54">
        <f t="shared" si="0"/>
        <v>1013.76</v>
      </c>
    </row>
    <row r="55" spans="2:5">
      <c r="B55" s="42" t="s">
        <v>60</v>
      </c>
      <c r="C55">
        <f>旅游系!G87</f>
        <v>1600</v>
      </c>
      <c r="D55">
        <v>0.44</v>
      </c>
      <c r="E55">
        <f t="shared" si="0"/>
        <v>704</v>
      </c>
    </row>
    <row r="56" spans="2:5">
      <c r="B56" s="42" t="s">
        <v>61</v>
      </c>
      <c r="C56">
        <f>旅游系!G98</f>
        <v>5816</v>
      </c>
      <c r="D56">
        <v>0.44</v>
      </c>
      <c r="E56">
        <f t="shared" si="0"/>
        <v>2559.04</v>
      </c>
    </row>
    <row r="57" spans="2:5">
      <c r="B57" s="42" t="s">
        <v>62</v>
      </c>
      <c r="C57">
        <f>旅游系!G102</f>
        <v>256</v>
      </c>
      <c r="D57">
        <v>0.44</v>
      </c>
      <c r="E57">
        <f t="shared" si="0"/>
        <v>112.64</v>
      </c>
    </row>
    <row r="58" spans="2:5">
      <c r="B58" s="42" t="s">
        <v>63</v>
      </c>
      <c r="C58">
        <v>0</v>
      </c>
      <c r="D58">
        <v>0.44</v>
      </c>
      <c r="E58">
        <f t="shared" si="0"/>
        <v>0</v>
      </c>
    </row>
    <row r="59" spans="2:5">
      <c r="B59" s="42" t="s">
        <v>64</v>
      </c>
      <c r="C59">
        <f>旅游系!G110</f>
        <v>3840</v>
      </c>
      <c r="D59">
        <v>0.44</v>
      </c>
      <c r="E59">
        <f t="shared" si="0"/>
        <v>1689.6</v>
      </c>
    </row>
    <row r="60" spans="1:5">
      <c r="A60" t="s">
        <v>65</v>
      </c>
      <c r="B60" s="43" t="s">
        <v>66</v>
      </c>
      <c r="C60">
        <f>医学人文!G7</f>
        <v>1104</v>
      </c>
      <c r="D60">
        <v>0.44</v>
      </c>
      <c r="E60">
        <f t="shared" si="0"/>
        <v>485.76</v>
      </c>
    </row>
    <row r="61" spans="2:5">
      <c r="B61" s="43" t="s">
        <v>67</v>
      </c>
      <c r="C61">
        <f>医学人文!G16</f>
        <v>1064</v>
      </c>
      <c r="D61">
        <v>0.44</v>
      </c>
      <c r="E61">
        <f t="shared" si="0"/>
        <v>468.16</v>
      </c>
    </row>
    <row r="62" spans="2:5">
      <c r="B62" s="43" t="s">
        <v>68</v>
      </c>
      <c r="C62">
        <f>医学人文!G20</f>
        <v>3000</v>
      </c>
      <c r="D62">
        <v>0.44</v>
      </c>
      <c r="E62">
        <f t="shared" si="0"/>
        <v>1320</v>
      </c>
    </row>
    <row r="63" spans="2:5">
      <c r="B63" s="43" t="s">
        <v>69</v>
      </c>
      <c r="C63">
        <f>医学人文!G30</f>
        <v>6320</v>
      </c>
      <c r="D63">
        <v>0.44</v>
      </c>
      <c r="E63">
        <f t="shared" si="0"/>
        <v>2780.8</v>
      </c>
    </row>
    <row r="64" spans="2:5">
      <c r="B64" s="43" t="s">
        <v>70</v>
      </c>
      <c r="C64">
        <f>医学人文!G37</f>
        <v>2280</v>
      </c>
      <c r="D64">
        <v>0.44</v>
      </c>
      <c r="E64">
        <f t="shared" si="0"/>
        <v>1003.2</v>
      </c>
    </row>
    <row r="65" spans="2:5">
      <c r="B65" s="43" t="s">
        <v>71</v>
      </c>
      <c r="C65">
        <f>医学人文!G45</f>
        <v>1676.8</v>
      </c>
      <c r="D65">
        <v>0.44</v>
      </c>
      <c r="E65">
        <f t="shared" si="0"/>
        <v>737.792</v>
      </c>
    </row>
    <row r="66" spans="2:5">
      <c r="B66" s="43" t="s">
        <v>72</v>
      </c>
      <c r="C66">
        <f>医学人文!G49</f>
        <v>1500</v>
      </c>
      <c r="D66">
        <v>0.44</v>
      </c>
      <c r="E66">
        <f t="shared" si="0"/>
        <v>660</v>
      </c>
    </row>
    <row r="67" spans="1:5">
      <c r="A67" t="s">
        <v>73</v>
      </c>
      <c r="B67" s="44" t="s">
        <v>74</v>
      </c>
      <c r="C67">
        <f>公管系!G6</f>
        <v>1712</v>
      </c>
      <c r="D67">
        <v>0.44</v>
      </c>
      <c r="E67">
        <f t="shared" ref="E67:E87" si="1">D67*C67</f>
        <v>753.28</v>
      </c>
    </row>
    <row r="68" spans="2:5">
      <c r="B68" s="44" t="s">
        <v>75</v>
      </c>
      <c r="C68">
        <f>公管系!G14</f>
        <v>1760</v>
      </c>
      <c r="D68">
        <v>0.44</v>
      </c>
      <c r="E68">
        <f t="shared" si="1"/>
        <v>774.4</v>
      </c>
    </row>
    <row r="69" spans="2:5">
      <c r="B69" s="44" t="s">
        <v>76</v>
      </c>
      <c r="C69">
        <f>公管系!G21</f>
        <v>1280</v>
      </c>
      <c r="D69">
        <v>0.44</v>
      </c>
      <c r="E69">
        <f t="shared" si="1"/>
        <v>563.2</v>
      </c>
    </row>
    <row r="70" spans="2:5">
      <c r="B70" s="44" t="s">
        <v>77</v>
      </c>
      <c r="C70">
        <f>公管系!G30</f>
        <v>1920</v>
      </c>
      <c r="D70">
        <v>0.44</v>
      </c>
      <c r="E70">
        <f t="shared" si="1"/>
        <v>844.8</v>
      </c>
    </row>
    <row r="71" spans="2:5">
      <c r="B71" s="44" t="s">
        <v>78</v>
      </c>
      <c r="C71">
        <f>公管系!G37</f>
        <v>1412</v>
      </c>
      <c r="D71">
        <v>0.44</v>
      </c>
      <c r="E71">
        <f t="shared" si="1"/>
        <v>621.28</v>
      </c>
    </row>
    <row r="72" spans="2:5">
      <c r="B72" s="44" t="s">
        <v>79</v>
      </c>
      <c r="C72">
        <f>公管系!G44</f>
        <v>1728</v>
      </c>
      <c r="D72">
        <v>0.44</v>
      </c>
      <c r="E72">
        <f t="shared" si="1"/>
        <v>760.32</v>
      </c>
    </row>
    <row r="73" spans="2:5">
      <c r="B73" s="44" t="s">
        <v>80</v>
      </c>
      <c r="C73">
        <f>公管系!G51</f>
        <v>2432</v>
      </c>
      <c r="D73">
        <v>0.44</v>
      </c>
      <c r="E73">
        <f t="shared" si="1"/>
        <v>1070.08</v>
      </c>
    </row>
    <row r="74" spans="2:5">
      <c r="B74" s="44" t="s">
        <v>81</v>
      </c>
      <c r="C74">
        <f>公管系!G55</f>
        <v>256</v>
      </c>
      <c r="D74">
        <v>0.44</v>
      </c>
      <c r="E74">
        <f t="shared" si="1"/>
        <v>112.64</v>
      </c>
    </row>
    <row r="75" spans="1:5">
      <c r="A75" t="s">
        <v>82</v>
      </c>
      <c r="B75" s="45" t="s">
        <v>83</v>
      </c>
      <c r="C75">
        <f>社会学系!G10</f>
        <v>2272</v>
      </c>
      <c r="D75">
        <v>0.44</v>
      </c>
      <c r="E75">
        <f t="shared" si="1"/>
        <v>999.68</v>
      </c>
    </row>
    <row r="76" spans="2:5">
      <c r="B76" s="45" t="s">
        <v>84</v>
      </c>
      <c r="C76">
        <f>社会学系!G18</f>
        <v>1712</v>
      </c>
      <c r="D76">
        <v>0.44</v>
      </c>
      <c r="E76">
        <f t="shared" si="1"/>
        <v>753.28</v>
      </c>
    </row>
    <row r="77" spans="2:5">
      <c r="B77" s="45" t="s">
        <v>85</v>
      </c>
      <c r="C77">
        <f>社会学系!G27</f>
        <v>3096</v>
      </c>
      <c r="D77">
        <v>0.44</v>
      </c>
      <c r="E77">
        <f t="shared" si="1"/>
        <v>1362.24</v>
      </c>
    </row>
    <row r="78" spans="2:5">
      <c r="B78" s="45" t="s">
        <v>86</v>
      </c>
      <c r="C78">
        <f>社会学系!G33</f>
        <v>1200</v>
      </c>
      <c r="D78">
        <v>0.44</v>
      </c>
      <c r="E78">
        <f t="shared" si="1"/>
        <v>528</v>
      </c>
    </row>
    <row r="79" spans="2:5">
      <c r="B79" s="45" t="s">
        <v>87</v>
      </c>
      <c r="C79">
        <f>社会学系!G40</f>
        <v>1696</v>
      </c>
      <c r="D79">
        <v>0.44</v>
      </c>
      <c r="E79">
        <f t="shared" si="1"/>
        <v>746.24</v>
      </c>
    </row>
    <row r="80" spans="2:5">
      <c r="B80" s="45" t="s">
        <v>88</v>
      </c>
      <c r="C80">
        <f>社会学系!G50</f>
        <v>1360</v>
      </c>
      <c r="D80">
        <v>0.44</v>
      </c>
      <c r="E80">
        <f t="shared" si="1"/>
        <v>598.4</v>
      </c>
    </row>
    <row r="81" spans="2:5">
      <c r="B81" s="45" t="s">
        <v>89</v>
      </c>
      <c r="C81">
        <f>社会学系!G56</f>
        <v>896</v>
      </c>
      <c r="D81">
        <v>0.44</v>
      </c>
      <c r="E81">
        <f t="shared" si="1"/>
        <v>394.24</v>
      </c>
    </row>
    <row r="82" spans="2:5">
      <c r="B82" s="45" t="s">
        <v>90</v>
      </c>
      <c r="C82">
        <f>社会学系!G62</f>
        <v>928</v>
      </c>
      <c r="D82">
        <v>0.44</v>
      </c>
      <c r="E82">
        <f t="shared" si="1"/>
        <v>408.32</v>
      </c>
    </row>
    <row r="83" spans="2:5">
      <c r="B83" s="45" t="s">
        <v>91</v>
      </c>
      <c r="C83">
        <f>社会学系!G66</f>
        <v>384</v>
      </c>
      <c r="D83">
        <v>0.44</v>
      </c>
      <c r="E83">
        <f t="shared" si="1"/>
        <v>168.96</v>
      </c>
    </row>
    <row r="84" spans="2:5">
      <c r="B84" s="45" t="s">
        <v>92</v>
      </c>
      <c r="C84">
        <v>0</v>
      </c>
      <c r="D84">
        <v>0.44</v>
      </c>
      <c r="E84">
        <f t="shared" si="1"/>
        <v>0</v>
      </c>
    </row>
    <row r="85" spans="2:5">
      <c r="B85" s="45" t="s">
        <v>93</v>
      </c>
      <c r="C85">
        <v>0</v>
      </c>
      <c r="D85">
        <v>0.44</v>
      </c>
      <c r="E85">
        <f t="shared" si="1"/>
        <v>0</v>
      </c>
    </row>
    <row r="87" spans="2:5">
      <c r="B87" s="44" t="s">
        <v>94</v>
      </c>
      <c r="C87">
        <f>SUM(C2:C85)</f>
        <v>209225.2</v>
      </c>
      <c r="D87">
        <v>0.44</v>
      </c>
      <c r="E87">
        <f t="shared" si="1"/>
        <v>92059.088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38"/>
  <sheetViews>
    <sheetView zoomScale="125" zoomScaleNormal="125" workbookViewId="0">
      <pane ySplit="1" topLeftCell="A42" activePane="bottomLeft" state="frozen"/>
      <selection/>
      <selection pane="bottomLeft" activeCell="D59" sqref="D59"/>
    </sheetView>
  </sheetViews>
  <sheetFormatPr defaultColWidth="9" defaultRowHeight="14.25" outlineLevelCol="7"/>
  <cols>
    <col min="1" max="1" width="14.8333333333333" customWidth="1"/>
    <col min="3" max="3" width="49.1666666666667" style="25" customWidth="1"/>
    <col min="4" max="4" width="17" style="8" customWidth="1"/>
    <col min="5" max="7" width="10.8333333333333" style="8"/>
    <col min="8" max="8" width="18.5" style="26" customWidth="1"/>
  </cols>
  <sheetData>
    <row r="1" s="32" customFormat="1" spans="1:8">
      <c r="A1" s="1" t="s">
        <v>0</v>
      </c>
      <c r="B1" s="1" t="s">
        <v>95</v>
      </c>
      <c r="C1" s="2" t="s">
        <v>96</v>
      </c>
      <c r="D1" s="4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101</v>
      </c>
      <c r="B2" s="19" t="s">
        <v>102</v>
      </c>
      <c r="C2" s="25" t="s">
        <v>103</v>
      </c>
      <c r="D2" s="8">
        <v>36</v>
      </c>
      <c r="E2" s="8">
        <v>8</v>
      </c>
      <c r="F2" s="8">
        <v>1.2</v>
      </c>
      <c r="G2" s="8">
        <f>F2*E2*D2</f>
        <v>345.6</v>
      </c>
    </row>
    <row r="3" spans="2:7">
      <c r="B3" s="19"/>
      <c r="C3" s="25" t="s">
        <v>104</v>
      </c>
      <c r="D3" s="8">
        <v>54</v>
      </c>
      <c r="E3" s="8">
        <v>8</v>
      </c>
      <c r="F3" s="8">
        <v>1</v>
      </c>
      <c r="G3" s="8">
        <f>F3*E3*D3</f>
        <v>432</v>
      </c>
    </row>
    <row r="4" spans="2:7">
      <c r="B4" s="19"/>
      <c r="C4" s="25" t="s">
        <v>105</v>
      </c>
      <c r="D4" s="8">
        <v>36</v>
      </c>
      <c r="E4" s="8">
        <v>8</v>
      </c>
      <c r="F4" s="8">
        <v>1</v>
      </c>
      <c r="G4" s="8">
        <f>F4*E4*D4</f>
        <v>288</v>
      </c>
    </row>
    <row r="5" spans="2:7">
      <c r="B5" s="19"/>
      <c r="C5" s="25" t="s">
        <v>106</v>
      </c>
      <c r="D5" s="8">
        <v>9</v>
      </c>
      <c r="E5" s="8">
        <v>8</v>
      </c>
      <c r="F5" s="8">
        <v>1</v>
      </c>
      <c r="G5" s="8">
        <f>F5*E5*D5</f>
        <v>72</v>
      </c>
    </row>
    <row r="6" ht="28.5" spans="2:8">
      <c r="B6" s="9" t="s">
        <v>107</v>
      </c>
      <c r="C6" s="25" t="s">
        <v>108</v>
      </c>
      <c r="D6" s="8" t="s">
        <v>109</v>
      </c>
      <c r="E6" s="8">
        <v>0</v>
      </c>
      <c r="F6" s="8">
        <v>1</v>
      </c>
      <c r="G6" s="8">
        <f>F6*E6</f>
        <v>0</v>
      </c>
      <c r="H6" s="26" t="s">
        <v>110</v>
      </c>
    </row>
    <row r="7" ht="28.5" spans="2:7">
      <c r="B7" s="9"/>
      <c r="C7" s="25" t="s">
        <v>111</v>
      </c>
      <c r="D7" s="8" t="s">
        <v>112</v>
      </c>
      <c r="E7" s="8">
        <v>5000</v>
      </c>
      <c r="F7" s="8">
        <v>1</v>
      </c>
      <c r="G7" s="8">
        <f t="shared" ref="G7:G18" si="0">F7*E7</f>
        <v>5000</v>
      </c>
    </row>
    <row r="8" ht="28.5" spans="2:7">
      <c r="B8" s="9"/>
      <c r="C8" s="25" t="s">
        <v>113</v>
      </c>
      <c r="D8" s="8" t="s">
        <v>114</v>
      </c>
      <c r="E8" s="8">
        <v>1000</v>
      </c>
      <c r="F8" s="8">
        <v>1</v>
      </c>
      <c r="G8" s="8">
        <f t="shared" si="0"/>
        <v>1000</v>
      </c>
    </row>
    <row r="9" ht="42.75" spans="2:7">
      <c r="B9" s="9"/>
      <c r="C9" s="25" t="s">
        <v>115</v>
      </c>
      <c r="D9" s="8" t="s">
        <v>114</v>
      </c>
      <c r="E9" s="8">
        <v>1000</v>
      </c>
      <c r="F9" s="8">
        <v>1</v>
      </c>
      <c r="G9" s="8">
        <f t="shared" si="0"/>
        <v>1000</v>
      </c>
    </row>
    <row r="10" ht="28.5" spans="2:7">
      <c r="B10" s="9"/>
      <c r="C10" s="25" t="s">
        <v>116</v>
      </c>
      <c r="D10" s="8" t="s">
        <v>109</v>
      </c>
      <c r="E10" s="8">
        <v>200</v>
      </c>
      <c r="F10" s="8">
        <v>1</v>
      </c>
      <c r="G10" s="8">
        <f t="shared" si="0"/>
        <v>200</v>
      </c>
    </row>
    <row r="11" spans="2:7">
      <c r="B11" s="9"/>
      <c r="C11" s="25" t="s">
        <v>117</v>
      </c>
      <c r="D11" s="8" t="s">
        <v>118</v>
      </c>
      <c r="E11" s="8">
        <v>0</v>
      </c>
      <c r="F11" s="8">
        <v>1</v>
      </c>
      <c r="G11" s="8">
        <f t="shared" si="0"/>
        <v>0</v>
      </c>
    </row>
    <row r="12" ht="30" spans="2:7">
      <c r="B12" s="9"/>
      <c r="C12" s="33" t="s">
        <v>119</v>
      </c>
      <c r="D12" s="8" t="s">
        <v>109</v>
      </c>
      <c r="E12" s="8">
        <v>200</v>
      </c>
      <c r="F12" s="8">
        <v>1</v>
      </c>
      <c r="G12" s="8">
        <f t="shared" si="0"/>
        <v>200</v>
      </c>
    </row>
    <row r="13" ht="56.25" spans="2:7">
      <c r="B13" s="9"/>
      <c r="C13" s="33" t="s">
        <v>120</v>
      </c>
      <c r="D13" s="8" t="s">
        <v>121</v>
      </c>
      <c r="E13" s="8">
        <v>700</v>
      </c>
      <c r="F13" s="8">
        <v>1</v>
      </c>
      <c r="G13" s="8">
        <f t="shared" si="0"/>
        <v>700</v>
      </c>
    </row>
    <row r="14" ht="28.5" spans="2:7">
      <c r="B14" s="9"/>
      <c r="C14" s="25" t="s">
        <v>122</v>
      </c>
      <c r="D14" s="8" t="s">
        <v>109</v>
      </c>
      <c r="E14" s="8">
        <v>200</v>
      </c>
      <c r="F14" s="8">
        <v>1</v>
      </c>
      <c r="G14" s="8">
        <f t="shared" si="0"/>
        <v>200</v>
      </c>
    </row>
    <row r="15" ht="28.5" spans="2:7">
      <c r="B15" s="9"/>
      <c r="C15" s="25" t="s">
        <v>123</v>
      </c>
      <c r="D15" s="8" t="s">
        <v>114</v>
      </c>
      <c r="E15" s="8">
        <v>1000</v>
      </c>
      <c r="F15" s="8">
        <v>1</v>
      </c>
      <c r="G15" s="8">
        <f t="shared" si="0"/>
        <v>1000</v>
      </c>
    </row>
    <row r="16" spans="2:7">
      <c r="B16" s="9"/>
      <c r="C16" s="25" t="s">
        <v>124</v>
      </c>
      <c r="D16" s="8" t="s">
        <v>109</v>
      </c>
      <c r="E16" s="8">
        <v>200</v>
      </c>
      <c r="F16" s="8">
        <v>1</v>
      </c>
      <c r="G16" s="8">
        <f t="shared" si="0"/>
        <v>200</v>
      </c>
    </row>
    <row r="17" ht="28.5" spans="2:7">
      <c r="B17" s="9"/>
      <c r="C17" s="25" t="s">
        <v>125</v>
      </c>
      <c r="D17" s="8" t="s">
        <v>109</v>
      </c>
      <c r="E17" s="8">
        <v>200</v>
      </c>
      <c r="F17" s="8">
        <v>1</v>
      </c>
      <c r="G17" s="8">
        <f t="shared" si="0"/>
        <v>200</v>
      </c>
    </row>
    <row r="18" ht="28.5" spans="2:7">
      <c r="B18" s="16" t="s">
        <v>126</v>
      </c>
      <c r="C18" s="25" t="s">
        <v>127</v>
      </c>
      <c r="D18" s="8" t="s">
        <v>128</v>
      </c>
      <c r="E18" s="8">
        <v>2000</v>
      </c>
      <c r="F18" s="8">
        <v>1</v>
      </c>
      <c r="G18" s="8">
        <f t="shared" si="0"/>
        <v>2000</v>
      </c>
    </row>
    <row r="19" spans="6:7">
      <c r="F19" s="15" t="s">
        <v>94</v>
      </c>
      <c r="G19" s="15">
        <f>SUM(G2:G18)</f>
        <v>12837.6</v>
      </c>
    </row>
    <row r="22" spans="1:7">
      <c r="A22" t="s">
        <v>129</v>
      </c>
      <c r="B22" s="19" t="s">
        <v>102</v>
      </c>
      <c r="C22" s="25" t="s">
        <v>130</v>
      </c>
      <c r="D22" s="8">
        <v>36</v>
      </c>
      <c r="E22" s="8">
        <v>8</v>
      </c>
      <c r="F22" s="8">
        <v>1</v>
      </c>
      <c r="G22" s="8">
        <f t="shared" ref="G22:G24" si="1">F22*E22*D22</f>
        <v>288</v>
      </c>
    </row>
    <row r="23" spans="2:7">
      <c r="B23" s="19"/>
      <c r="C23" s="25" t="s">
        <v>131</v>
      </c>
      <c r="D23" s="8">
        <v>54</v>
      </c>
      <c r="E23" s="8">
        <v>8</v>
      </c>
      <c r="F23" s="8">
        <v>1</v>
      </c>
      <c r="G23" s="8">
        <f t="shared" si="1"/>
        <v>432</v>
      </c>
    </row>
    <row r="24" spans="2:7">
      <c r="B24" s="19"/>
      <c r="C24" s="25" t="s">
        <v>132</v>
      </c>
      <c r="D24" s="8">
        <v>36</v>
      </c>
      <c r="E24" s="8">
        <v>8</v>
      </c>
      <c r="F24" s="8">
        <v>1</v>
      </c>
      <c r="G24" s="8">
        <f t="shared" si="1"/>
        <v>288</v>
      </c>
    </row>
    <row r="25" spans="6:7">
      <c r="F25" s="15" t="s">
        <v>94</v>
      </c>
      <c r="G25" s="15">
        <f>SUM(G22:G24)</f>
        <v>1008</v>
      </c>
    </row>
    <row r="28" spans="1:7">
      <c r="A28" t="s">
        <v>133</v>
      </c>
      <c r="B28" s="5" t="s">
        <v>102</v>
      </c>
      <c r="C28" s="25" t="s">
        <v>134</v>
      </c>
      <c r="D28" s="8">
        <v>32</v>
      </c>
      <c r="E28" s="8">
        <v>8</v>
      </c>
      <c r="F28" s="8">
        <v>1.2</v>
      </c>
      <c r="G28" s="8">
        <f t="shared" ref="G28:G32" si="2">F28*E28*D28</f>
        <v>307.2</v>
      </c>
    </row>
    <row r="29" spans="2:7">
      <c r="B29" s="5"/>
      <c r="C29" s="25" t="s">
        <v>135</v>
      </c>
      <c r="D29" s="8">
        <v>54</v>
      </c>
      <c r="E29" s="8">
        <v>8</v>
      </c>
      <c r="F29" s="8">
        <v>1</v>
      </c>
      <c r="G29" s="8">
        <f t="shared" si="2"/>
        <v>432</v>
      </c>
    </row>
    <row r="30" spans="2:7">
      <c r="B30" s="5"/>
      <c r="C30" s="25" t="s">
        <v>136</v>
      </c>
      <c r="D30" s="8">
        <v>54</v>
      </c>
      <c r="E30" s="8">
        <v>8</v>
      </c>
      <c r="F30" s="8">
        <v>1</v>
      </c>
      <c r="G30" s="8">
        <f t="shared" si="2"/>
        <v>432</v>
      </c>
    </row>
    <row r="31" spans="2:7">
      <c r="B31" s="5"/>
      <c r="C31" s="25" t="s">
        <v>137</v>
      </c>
      <c r="D31" s="8">
        <v>27</v>
      </c>
      <c r="E31" s="8">
        <v>8</v>
      </c>
      <c r="F31" s="8">
        <v>1</v>
      </c>
      <c r="G31" s="8">
        <f t="shared" si="2"/>
        <v>216</v>
      </c>
    </row>
    <row r="32" spans="2:7">
      <c r="B32" s="5"/>
      <c r="C32" s="25" t="s">
        <v>138</v>
      </c>
      <c r="D32" s="8">
        <v>54</v>
      </c>
      <c r="E32" s="8">
        <v>8</v>
      </c>
      <c r="F32" s="8">
        <v>1</v>
      </c>
      <c r="G32" s="8">
        <f t="shared" si="2"/>
        <v>432</v>
      </c>
    </row>
    <row r="33" ht="28.5" spans="2:7">
      <c r="B33" s="9" t="s">
        <v>107</v>
      </c>
      <c r="C33" s="25" t="s">
        <v>139</v>
      </c>
      <c r="D33" s="8" t="s">
        <v>109</v>
      </c>
      <c r="E33" s="8">
        <v>200</v>
      </c>
      <c r="F33" s="8">
        <v>1</v>
      </c>
      <c r="G33" s="8">
        <f>F33*E33</f>
        <v>200</v>
      </c>
    </row>
    <row r="34" ht="28.5" spans="2:7">
      <c r="B34" s="9"/>
      <c r="C34" s="25" t="s">
        <v>140</v>
      </c>
      <c r="D34" s="8" t="s">
        <v>114</v>
      </c>
      <c r="E34" s="8">
        <v>1000</v>
      </c>
      <c r="F34" s="8">
        <v>1</v>
      </c>
      <c r="G34" s="8">
        <f t="shared" ref="G34:G39" si="3">F34*E34</f>
        <v>1000</v>
      </c>
    </row>
    <row r="35" spans="2:7">
      <c r="B35" s="9"/>
      <c r="C35" s="25" t="s">
        <v>141</v>
      </c>
      <c r="D35" s="8" t="s">
        <v>109</v>
      </c>
      <c r="E35" s="8">
        <v>200</v>
      </c>
      <c r="F35" s="8">
        <v>1</v>
      </c>
      <c r="G35" s="8">
        <f t="shared" si="3"/>
        <v>200</v>
      </c>
    </row>
    <row r="36" ht="28.5" spans="2:7">
      <c r="B36" s="9"/>
      <c r="C36" s="25" t="s">
        <v>142</v>
      </c>
      <c r="D36" s="8" t="s">
        <v>109</v>
      </c>
      <c r="E36" s="8">
        <v>200</v>
      </c>
      <c r="F36" s="8">
        <v>1</v>
      </c>
      <c r="G36" s="8">
        <f t="shared" si="3"/>
        <v>200</v>
      </c>
    </row>
    <row r="37" ht="28.5" spans="2:7">
      <c r="B37" s="9"/>
      <c r="C37" s="25" t="s">
        <v>143</v>
      </c>
      <c r="D37" s="8" t="s">
        <v>109</v>
      </c>
      <c r="E37" s="8">
        <v>200</v>
      </c>
      <c r="F37" s="8">
        <v>1</v>
      </c>
      <c r="G37" s="8">
        <f t="shared" si="3"/>
        <v>200</v>
      </c>
    </row>
    <row r="38" ht="28.5" spans="2:7">
      <c r="B38" s="9"/>
      <c r="C38" s="25" t="s">
        <v>144</v>
      </c>
      <c r="D38" s="8" t="s">
        <v>109</v>
      </c>
      <c r="E38" s="8">
        <v>200</v>
      </c>
      <c r="F38" s="8">
        <v>1</v>
      </c>
      <c r="G38" s="8">
        <f t="shared" si="3"/>
        <v>200</v>
      </c>
    </row>
    <row r="39" spans="2:8">
      <c r="B39" s="12" t="s">
        <v>145</v>
      </c>
      <c r="C39" s="25" t="s">
        <v>146</v>
      </c>
      <c r="D39" s="8" t="s">
        <v>147</v>
      </c>
      <c r="E39" s="8">
        <v>10000</v>
      </c>
      <c r="F39" s="8">
        <v>1</v>
      </c>
      <c r="G39" s="8">
        <f t="shared" si="3"/>
        <v>10000</v>
      </c>
      <c r="H39" s="34"/>
    </row>
    <row r="40" spans="2:7">
      <c r="B40" s="8"/>
      <c r="C40" s="25" t="s">
        <v>148</v>
      </c>
      <c r="D40" s="8" t="s">
        <v>149</v>
      </c>
      <c r="E40" s="8">
        <v>1000</v>
      </c>
      <c r="F40" s="8">
        <v>1</v>
      </c>
      <c r="G40" s="8">
        <f t="shared" ref="G40:G41" si="4">F40*E40</f>
        <v>1000</v>
      </c>
    </row>
    <row r="41" spans="2:7">
      <c r="B41" s="8"/>
      <c r="C41" s="25" t="s">
        <v>150</v>
      </c>
      <c r="D41" s="8" t="s">
        <v>149</v>
      </c>
      <c r="E41" s="8">
        <v>1000</v>
      </c>
      <c r="F41" s="8">
        <v>1</v>
      </c>
      <c r="G41" s="8">
        <f t="shared" si="4"/>
        <v>1000</v>
      </c>
    </row>
    <row r="42" spans="6:7">
      <c r="F42" s="15" t="s">
        <v>94</v>
      </c>
      <c r="G42" s="15">
        <f>SUM(G28:G41)</f>
        <v>15819.2</v>
      </c>
    </row>
    <row r="45" spans="1:7">
      <c r="A45" t="s">
        <v>151</v>
      </c>
      <c r="B45" s="5" t="s">
        <v>102</v>
      </c>
      <c r="C45" s="25" t="s">
        <v>152</v>
      </c>
      <c r="D45" s="8">
        <v>18</v>
      </c>
      <c r="E45" s="8">
        <v>8</v>
      </c>
      <c r="F45" s="8">
        <v>1.2</v>
      </c>
      <c r="G45" s="8">
        <f>F45*E45*D45</f>
        <v>172.8</v>
      </c>
    </row>
    <row r="46" spans="2:7">
      <c r="B46" s="5"/>
      <c r="C46" s="25" t="s">
        <v>153</v>
      </c>
      <c r="D46" s="8">
        <v>36</v>
      </c>
      <c r="E46" s="8">
        <v>8</v>
      </c>
      <c r="F46" s="8">
        <v>1.2</v>
      </c>
      <c r="G46" s="8">
        <f t="shared" ref="G46:G52" si="5">F46*E46*D46</f>
        <v>345.6</v>
      </c>
    </row>
    <row r="47" spans="2:7">
      <c r="B47" s="5"/>
      <c r="C47" s="25" t="s">
        <v>154</v>
      </c>
      <c r="D47" s="8">
        <v>18</v>
      </c>
      <c r="E47" s="8">
        <v>8</v>
      </c>
      <c r="F47" s="8">
        <v>1.2</v>
      </c>
      <c r="G47" s="8">
        <f t="shared" si="5"/>
        <v>172.8</v>
      </c>
    </row>
    <row r="48" spans="2:7">
      <c r="B48" s="5"/>
      <c r="C48" s="25" t="s">
        <v>155</v>
      </c>
      <c r="D48" s="8">
        <v>36</v>
      </c>
      <c r="E48" s="8">
        <v>8</v>
      </c>
      <c r="F48" s="8">
        <v>1.2</v>
      </c>
      <c r="G48" s="8">
        <f t="shared" si="5"/>
        <v>345.6</v>
      </c>
    </row>
    <row r="49" spans="2:7">
      <c r="B49" s="8"/>
      <c r="C49" s="25" t="s">
        <v>156</v>
      </c>
      <c r="D49" s="8">
        <v>36</v>
      </c>
      <c r="E49" s="8">
        <v>8</v>
      </c>
      <c r="F49" s="8">
        <v>1</v>
      </c>
      <c r="G49" s="8">
        <f t="shared" si="5"/>
        <v>288</v>
      </c>
    </row>
    <row r="50" spans="2:7">
      <c r="B50" s="8"/>
      <c r="C50" s="25" t="s">
        <v>157</v>
      </c>
      <c r="D50" s="8">
        <v>54</v>
      </c>
      <c r="E50" s="8">
        <v>8</v>
      </c>
      <c r="F50" s="8">
        <v>1</v>
      </c>
      <c r="G50" s="8">
        <f t="shared" si="5"/>
        <v>432</v>
      </c>
    </row>
    <row r="51" spans="2:7">
      <c r="B51" s="8"/>
      <c r="C51" s="25" t="s">
        <v>158</v>
      </c>
      <c r="D51" s="8">
        <v>48</v>
      </c>
      <c r="E51" s="8">
        <v>8</v>
      </c>
      <c r="F51" s="8">
        <v>1</v>
      </c>
      <c r="G51" s="8">
        <f t="shared" si="5"/>
        <v>384</v>
      </c>
    </row>
    <row r="52" spans="2:7">
      <c r="B52" s="8"/>
      <c r="C52" s="25" t="s">
        <v>159</v>
      </c>
      <c r="D52" s="8">
        <v>32</v>
      </c>
      <c r="E52" s="8">
        <v>8</v>
      </c>
      <c r="F52" s="8">
        <v>1</v>
      </c>
      <c r="G52" s="8">
        <f t="shared" si="5"/>
        <v>256</v>
      </c>
    </row>
    <row r="53" spans="6:7">
      <c r="F53" s="15" t="s">
        <v>94</v>
      </c>
      <c r="G53" s="15">
        <f>SUM(G45:G52)</f>
        <v>2396.8</v>
      </c>
    </row>
    <row r="56" spans="1:7">
      <c r="A56" t="s">
        <v>160</v>
      </c>
      <c r="B56" s="5" t="s">
        <v>102</v>
      </c>
      <c r="C56" s="25" t="s">
        <v>161</v>
      </c>
      <c r="D56" s="8">
        <v>36</v>
      </c>
      <c r="E56" s="8">
        <v>8</v>
      </c>
      <c r="F56" s="8">
        <v>1</v>
      </c>
      <c r="G56" s="8">
        <f t="shared" ref="G56:G61" si="6">F56*E56*D56</f>
        <v>288</v>
      </c>
    </row>
    <row r="57" spans="2:7">
      <c r="B57" s="5"/>
      <c r="C57" s="25" t="s">
        <v>162</v>
      </c>
      <c r="D57" s="8">
        <v>48</v>
      </c>
      <c r="E57" s="8">
        <v>8</v>
      </c>
      <c r="F57" s="8">
        <v>1</v>
      </c>
      <c r="G57" s="8">
        <f t="shared" si="6"/>
        <v>384</v>
      </c>
    </row>
    <row r="58" spans="2:7">
      <c r="B58" s="5"/>
      <c r="C58" s="25" t="s">
        <v>163</v>
      </c>
      <c r="D58" s="8">
        <v>32</v>
      </c>
      <c r="E58" s="8">
        <v>8</v>
      </c>
      <c r="F58" s="8">
        <v>1</v>
      </c>
      <c r="G58" s="8">
        <f t="shared" si="6"/>
        <v>256</v>
      </c>
    </row>
    <row r="59" spans="2:7">
      <c r="B59" s="5"/>
      <c r="C59" s="25" t="s">
        <v>164</v>
      </c>
      <c r="D59" s="8">
        <v>36</v>
      </c>
      <c r="E59" s="8">
        <v>8</v>
      </c>
      <c r="F59" s="8">
        <v>1</v>
      </c>
      <c r="G59" s="8">
        <f t="shared" si="6"/>
        <v>288</v>
      </c>
    </row>
    <row r="60" spans="2:7">
      <c r="B60" s="8"/>
      <c r="C60" s="25" t="s">
        <v>162</v>
      </c>
      <c r="D60" s="8">
        <v>32</v>
      </c>
      <c r="E60" s="8">
        <v>8</v>
      </c>
      <c r="F60" s="8">
        <v>1</v>
      </c>
      <c r="G60" s="8">
        <f t="shared" si="6"/>
        <v>256</v>
      </c>
    </row>
    <row r="61" spans="2:7">
      <c r="B61" s="8"/>
      <c r="C61" s="25" t="s">
        <v>165</v>
      </c>
      <c r="D61" s="8">
        <v>36</v>
      </c>
      <c r="E61" s="8">
        <v>8</v>
      </c>
      <c r="F61" s="8">
        <v>1</v>
      </c>
      <c r="G61" s="8">
        <f t="shared" si="6"/>
        <v>288</v>
      </c>
    </row>
    <row r="62" spans="6:7">
      <c r="F62" s="15" t="s">
        <v>94</v>
      </c>
      <c r="G62" s="15">
        <f>SUM(G56:G61)</f>
        <v>1760</v>
      </c>
    </row>
    <row r="65" spans="1:7">
      <c r="A65" t="s">
        <v>166</v>
      </c>
      <c r="B65" s="5" t="s">
        <v>102</v>
      </c>
      <c r="C65" s="25" t="s">
        <v>167</v>
      </c>
      <c r="D65" s="8">
        <v>36</v>
      </c>
      <c r="E65" s="8">
        <v>8</v>
      </c>
      <c r="F65" s="8">
        <v>1</v>
      </c>
      <c r="G65" s="8">
        <f>F65*E65*D65</f>
        <v>288</v>
      </c>
    </row>
    <row r="66" spans="2:7">
      <c r="B66" s="5"/>
      <c r="C66" s="25" t="s">
        <v>168</v>
      </c>
      <c r="D66" s="8">
        <v>54</v>
      </c>
      <c r="E66" s="8">
        <v>8</v>
      </c>
      <c r="F66" s="8">
        <v>1</v>
      </c>
      <c r="G66" s="8">
        <f t="shared" ref="G66:G71" si="7">F66*E66*D66</f>
        <v>432</v>
      </c>
    </row>
    <row r="67" spans="2:7">
      <c r="B67" s="5"/>
      <c r="C67" s="25" t="s">
        <v>169</v>
      </c>
      <c r="D67" s="8">
        <v>48</v>
      </c>
      <c r="E67" s="8">
        <v>8</v>
      </c>
      <c r="F67" s="8">
        <v>1</v>
      </c>
      <c r="G67" s="8">
        <f t="shared" si="7"/>
        <v>384</v>
      </c>
    </row>
    <row r="68" spans="2:7">
      <c r="B68" s="5"/>
      <c r="C68" s="25" t="s">
        <v>170</v>
      </c>
      <c r="D68" s="8">
        <v>32</v>
      </c>
      <c r="E68" s="8">
        <v>8</v>
      </c>
      <c r="F68" s="8">
        <v>1</v>
      </c>
      <c r="G68" s="8">
        <f t="shared" si="7"/>
        <v>256</v>
      </c>
    </row>
    <row r="69" spans="2:7">
      <c r="B69" s="8"/>
      <c r="C69" s="25" t="s">
        <v>171</v>
      </c>
      <c r="D69" s="8">
        <v>54</v>
      </c>
      <c r="E69" s="8">
        <v>8</v>
      </c>
      <c r="F69" s="8">
        <v>1</v>
      </c>
      <c r="G69" s="8">
        <f t="shared" si="7"/>
        <v>432</v>
      </c>
    </row>
    <row r="70" spans="2:7">
      <c r="B70" s="8"/>
      <c r="C70" s="25" t="s">
        <v>172</v>
      </c>
      <c r="D70" s="8">
        <v>18</v>
      </c>
      <c r="E70" s="8">
        <v>8</v>
      </c>
      <c r="F70" s="8">
        <v>1.2</v>
      </c>
      <c r="G70" s="8">
        <f t="shared" si="7"/>
        <v>172.8</v>
      </c>
    </row>
    <row r="71" spans="2:7">
      <c r="B71" s="5"/>
      <c r="C71" s="25" t="s">
        <v>173</v>
      </c>
      <c r="D71" s="8">
        <v>36</v>
      </c>
      <c r="E71" s="8">
        <v>8</v>
      </c>
      <c r="F71" s="8">
        <v>1.2</v>
      </c>
      <c r="G71" s="8">
        <f t="shared" si="7"/>
        <v>345.6</v>
      </c>
    </row>
    <row r="72" spans="2:7">
      <c r="B72" s="9" t="s">
        <v>107</v>
      </c>
      <c r="C72" s="25" t="s">
        <v>174</v>
      </c>
      <c r="D72" s="8" t="s">
        <v>109</v>
      </c>
      <c r="E72" s="8">
        <v>200</v>
      </c>
      <c r="F72" s="8">
        <v>1</v>
      </c>
      <c r="G72" s="8">
        <v>200</v>
      </c>
    </row>
    <row r="73" ht="28.5" spans="2:7">
      <c r="B73" s="9"/>
      <c r="C73" s="25" t="s">
        <v>175</v>
      </c>
      <c r="D73" s="8" t="s">
        <v>109</v>
      </c>
      <c r="E73" s="8">
        <v>200</v>
      </c>
      <c r="F73" s="8">
        <v>1</v>
      </c>
      <c r="G73" s="8">
        <v>200</v>
      </c>
    </row>
    <row r="74" spans="6:7">
      <c r="F74" s="15" t="s">
        <v>94</v>
      </c>
      <c r="G74" s="15">
        <f>SUM(G65:G73)</f>
        <v>2710.4</v>
      </c>
    </row>
    <row r="77" spans="1:7">
      <c r="A77" t="s">
        <v>176</v>
      </c>
      <c r="B77" s="5" t="s">
        <v>102</v>
      </c>
      <c r="C77" s="25" t="s">
        <v>177</v>
      </c>
      <c r="D77" s="8">
        <v>32</v>
      </c>
      <c r="E77" s="8">
        <v>8</v>
      </c>
      <c r="F77" s="8">
        <v>1.2</v>
      </c>
      <c r="G77" s="8">
        <f t="shared" ref="G77:G80" si="8">F77*E77*D77</f>
        <v>307.2</v>
      </c>
    </row>
    <row r="78" spans="2:7">
      <c r="B78" s="5"/>
      <c r="C78" s="25" t="s">
        <v>178</v>
      </c>
      <c r="D78" s="8">
        <v>54</v>
      </c>
      <c r="E78" s="8">
        <v>8</v>
      </c>
      <c r="F78" s="8">
        <v>1</v>
      </c>
      <c r="G78" s="8">
        <f t="shared" si="8"/>
        <v>432</v>
      </c>
    </row>
    <row r="79" spans="2:7">
      <c r="B79" s="5"/>
      <c r="C79" s="25" t="s">
        <v>179</v>
      </c>
      <c r="D79" s="8">
        <v>36</v>
      </c>
      <c r="E79" s="8">
        <v>8</v>
      </c>
      <c r="F79" s="8">
        <v>1</v>
      </c>
      <c r="G79" s="8">
        <f t="shared" si="8"/>
        <v>288</v>
      </c>
    </row>
    <row r="80" spans="2:7">
      <c r="B80" s="5"/>
      <c r="C80" s="25" t="s">
        <v>180</v>
      </c>
      <c r="D80" s="8">
        <v>36</v>
      </c>
      <c r="E80" s="8">
        <v>8</v>
      </c>
      <c r="F80" s="8">
        <v>1</v>
      </c>
      <c r="G80" s="8">
        <f t="shared" si="8"/>
        <v>288</v>
      </c>
    </row>
    <row r="81" spans="6:7">
      <c r="F81" s="15" t="s">
        <v>94</v>
      </c>
      <c r="G81" s="15">
        <f>SUM(G77:G80)</f>
        <v>1315.2</v>
      </c>
    </row>
    <row r="84" spans="1:8">
      <c r="A84" t="s">
        <v>181</v>
      </c>
      <c r="B84" s="5" t="s">
        <v>102</v>
      </c>
      <c r="C84" s="25" t="s">
        <v>182</v>
      </c>
      <c r="D84" s="8">
        <v>96</v>
      </c>
      <c r="E84" s="8">
        <v>8</v>
      </c>
      <c r="F84" s="8">
        <v>1</v>
      </c>
      <c r="G84" s="8">
        <f t="shared" ref="G84:G86" si="9">F84*E84*D84</f>
        <v>768</v>
      </c>
      <c r="H84" s="26" t="s">
        <v>183</v>
      </c>
    </row>
    <row r="85" spans="2:7">
      <c r="B85" s="5"/>
      <c r="C85" s="25" t="s">
        <v>184</v>
      </c>
      <c r="D85" s="8">
        <v>48</v>
      </c>
      <c r="E85" s="8">
        <v>8</v>
      </c>
      <c r="F85" s="8">
        <v>1</v>
      </c>
      <c r="G85" s="8">
        <f t="shared" si="9"/>
        <v>384</v>
      </c>
    </row>
    <row r="86" spans="2:7">
      <c r="B86" s="5"/>
      <c r="C86" s="25" t="s">
        <v>185</v>
      </c>
      <c r="D86" s="8">
        <v>32</v>
      </c>
      <c r="E86" s="8">
        <v>8</v>
      </c>
      <c r="F86" s="8">
        <v>1</v>
      </c>
      <c r="G86" s="8">
        <f t="shared" si="9"/>
        <v>256</v>
      </c>
    </row>
    <row r="87" ht="28.5" spans="2:7">
      <c r="B87" s="9" t="s">
        <v>107</v>
      </c>
      <c r="C87" s="25" t="s">
        <v>186</v>
      </c>
      <c r="D87" s="8" t="s">
        <v>109</v>
      </c>
      <c r="E87" s="8">
        <v>200</v>
      </c>
      <c r="F87" s="8">
        <v>1</v>
      </c>
      <c r="G87" s="8">
        <f>F87*E87</f>
        <v>200</v>
      </c>
    </row>
    <row r="88" spans="6:7">
      <c r="F88" s="15" t="s">
        <v>94</v>
      </c>
      <c r="G88" s="15">
        <f>SUM(G84:G87)</f>
        <v>1608</v>
      </c>
    </row>
    <row r="91" spans="1:7">
      <c r="A91" t="s">
        <v>187</v>
      </c>
      <c r="B91" s="5" t="s">
        <v>102</v>
      </c>
      <c r="C91" s="25" t="s">
        <v>188</v>
      </c>
      <c r="D91" s="8">
        <v>54</v>
      </c>
      <c r="E91" s="8">
        <v>8</v>
      </c>
      <c r="F91" s="8">
        <v>1</v>
      </c>
      <c r="G91" s="8">
        <f t="shared" ref="G91:G94" si="10">F91*E91*D91</f>
        <v>432</v>
      </c>
    </row>
    <row r="92" spans="2:7">
      <c r="B92" s="5"/>
      <c r="C92" s="25" t="s">
        <v>189</v>
      </c>
      <c r="D92" s="8">
        <v>54</v>
      </c>
      <c r="E92" s="8">
        <v>8</v>
      </c>
      <c r="F92" s="8">
        <v>1</v>
      </c>
      <c r="G92" s="8">
        <f t="shared" si="10"/>
        <v>432</v>
      </c>
    </row>
    <row r="93" spans="2:7">
      <c r="B93" s="5"/>
      <c r="C93" s="25" t="s">
        <v>190</v>
      </c>
      <c r="D93" s="8">
        <v>16</v>
      </c>
      <c r="E93" s="8">
        <v>8</v>
      </c>
      <c r="F93" s="8">
        <v>1</v>
      </c>
      <c r="G93" s="8">
        <f t="shared" si="10"/>
        <v>128</v>
      </c>
    </row>
    <row r="94" spans="2:7">
      <c r="B94" s="5"/>
      <c r="C94" s="25" t="s">
        <v>165</v>
      </c>
      <c r="D94" s="8">
        <v>16</v>
      </c>
      <c r="E94" s="8">
        <v>8</v>
      </c>
      <c r="F94" s="8">
        <v>1</v>
      </c>
      <c r="G94" s="8">
        <f t="shared" si="10"/>
        <v>128</v>
      </c>
    </row>
    <row r="95" spans="2:7">
      <c r="B95" s="9" t="s">
        <v>107</v>
      </c>
      <c r="C95" s="25" t="s">
        <v>191</v>
      </c>
      <c r="D95" s="8" t="s">
        <v>109</v>
      </c>
      <c r="E95" s="8">
        <v>200</v>
      </c>
      <c r="F95" s="8">
        <v>1</v>
      </c>
      <c r="G95" s="8">
        <v>200</v>
      </c>
    </row>
    <row r="96" ht="28.5" spans="2:8">
      <c r="B96" s="9"/>
      <c r="C96" s="25" t="s">
        <v>192</v>
      </c>
      <c r="D96" s="8" t="s">
        <v>109</v>
      </c>
      <c r="E96" s="8">
        <v>200</v>
      </c>
      <c r="F96" s="8">
        <v>1</v>
      </c>
      <c r="G96" s="8">
        <v>200</v>
      </c>
      <c r="H96" s="26" t="s">
        <v>193</v>
      </c>
    </row>
    <row r="97" ht="28.5" spans="2:7">
      <c r="B97" s="9"/>
      <c r="C97" s="25" t="s">
        <v>194</v>
      </c>
      <c r="D97" s="8" t="s">
        <v>109</v>
      </c>
      <c r="E97" s="8">
        <v>200</v>
      </c>
      <c r="F97" s="8">
        <v>1</v>
      </c>
      <c r="G97" s="8">
        <v>200</v>
      </c>
    </row>
    <row r="98" spans="6:7">
      <c r="F98" s="15" t="s">
        <v>94</v>
      </c>
      <c r="G98" s="15">
        <f>SUM(G91:G97)</f>
        <v>1720</v>
      </c>
    </row>
    <row r="101" spans="1:8">
      <c r="A101" t="s">
        <v>195</v>
      </c>
      <c r="B101" s="5" t="s">
        <v>102</v>
      </c>
      <c r="C101" s="25" t="s">
        <v>196</v>
      </c>
      <c r="D101" s="8">
        <v>27</v>
      </c>
      <c r="E101" s="8">
        <v>8</v>
      </c>
      <c r="F101" s="8">
        <v>1.2</v>
      </c>
      <c r="G101" s="8">
        <f t="shared" ref="G101:G104" si="11">F101*E101*D101</f>
        <v>259.2</v>
      </c>
      <c r="H101" s="26" t="s">
        <v>197</v>
      </c>
    </row>
    <row r="102" spans="2:7">
      <c r="B102" s="5"/>
      <c r="C102" s="25" t="s">
        <v>198</v>
      </c>
      <c r="D102" s="8">
        <v>54</v>
      </c>
      <c r="E102" s="8">
        <v>8</v>
      </c>
      <c r="F102" s="8">
        <v>1</v>
      </c>
      <c r="G102" s="8">
        <f t="shared" si="11"/>
        <v>432</v>
      </c>
    </row>
    <row r="103" spans="2:8">
      <c r="B103" s="5"/>
      <c r="C103" s="25" t="s">
        <v>196</v>
      </c>
      <c r="D103" s="8">
        <v>27</v>
      </c>
      <c r="E103" s="8">
        <v>8</v>
      </c>
      <c r="F103" s="8">
        <v>1.2</v>
      </c>
      <c r="G103" s="8">
        <f t="shared" si="11"/>
        <v>259.2</v>
      </c>
      <c r="H103" s="26" t="s">
        <v>197</v>
      </c>
    </row>
    <row r="104" spans="2:7">
      <c r="B104" s="5"/>
      <c r="C104" s="25" t="s">
        <v>196</v>
      </c>
      <c r="D104" s="8">
        <v>9</v>
      </c>
      <c r="E104" s="8">
        <v>8</v>
      </c>
      <c r="F104" s="8">
        <v>1</v>
      </c>
      <c r="G104" s="8">
        <f t="shared" si="11"/>
        <v>72</v>
      </c>
    </row>
    <row r="105" ht="28.5" spans="2:7">
      <c r="B105" s="9" t="s">
        <v>107</v>
      </c>
      <c r="C105" s="25" t="s">
        <v>199</v>
      </c>
      <c r="D105" s="8" t="s">
        <v>109</v>
      </c>
      <c r="E105" s="8">
        <v>200</v>
      </c>
      <c r="F105" s="8">
        <v>1</v>
      </c>
      <c r="G105" s="8">
        <v>200</v>
      </c>
    </row>
    <row r="106" spans="2:7">
      <c r="B106" s="9"/>
      <c r="C106" s="25" t="s">
        <v>200</v>
      </c>
      <c r="D106" s="8" t="s">
        <v>109</v>
      </c>
      <c r="E106" s="8">
        <v>200</v>
      </c>
      <c r="F106" s="8">
        <v>1</v>
      </c>
      <c r="G106" s="8">
        <v>200</v>
      </c>
    </row>
    <row r="107" ht="28.5" spans="2:7">
      <c r="B107" s="15" t="s">
        <v>201</v>
      </c>
      <c r="C107" s="25" t="s">
        <v>202</v>
      </c>
      <c r="D107" s="25" t="s">
        <v>203</v>
      </c>
      <c r="E107" s="8">
        <v>2500</v>
      </c>
      <c r="F107" s="8">
        <v>1</v>
      </c>
      <c r="G107" s="8">
        <f>F107*E107</f>
        <v>2500</v>
      </c>
    </row>
    <row r="108" spans="6:7">
      <c r="F108" s="15" t="s">
        <v>94</v>
      </c>
      <c r="G108" s="15">
        <f>SUM(G101:G107)</f>
        <v>3922.4</v>
      </c>
    </row>
    <row r="111" spans="1:7">
      <c r="A111" t="s">
        <v>204</v>
      </c>
      <c r="B111" s="5" t="s">
        <v>102</v>
      </c>
      <c r="C111" s="25" t="s">
        <v>182</v>
      </c>
      <c r="D111" s="8">
        <v>36</v>
      </c>
      <c r="E111" s="8">
        <v>8</v>
      </c>
      <c r="F111" s="8">
        <v>1</v>
      </c>
      <c r="G111" s="8">
        <f t="shared" ref="G111:G115" si="12">F111*E111*D111</f>
        <v>288</v>
      </c>
    </row>
    <row r="112" spans="2:7">
      <c r="B112" s="5"/>
      <c r="C112" s="25" t="s">
        <v>182</v>
      </c>
      <c r="D112" s="8">
        <v>60</v>
      </c>
      <c r="E112" s="8">
        <v>8</v>
      </c>
      <c r="F112" s="8">
        <v>1.2</v>
      </c>
      <c r="G112" s="8">
        <f t="shared" si="12"/>
        <v>576</v>
      </c>
    </row>
    <row r="113" spans="2:7">
      <c r="B113" s="5"/>
      <c r="C113" s="25" t="s">
        <v>205</v>
      </c>
      <c r="D113" s="8">
        <v>36</v>
      </c>
      <c r="E113" s="8">
        <v>8</v>
      </c>
      <c r="F113" s="8">
        <v>1</v>
      </c>
      <c r="G113" s="8">
        <f t="shared" si="12"/>
        <v>288</v>
      </c>
    </row>
    <row r="114" spans="2:7">
      <c r="B114" s="5"/>
      <c r="C114" s="25" t="s">
        <v>206</v>
      </c>
      <c r="D114" s="8">
        <v>18</v>
      </c>
      <c r="E114" s="8">
        <v>8</v>
      </c>
      <c r="F114" s="8">
        <v>1</v>
      </c>
      <c r="G114" s="8">
        <f t="shared" si="12"/>
        <v>144</v>
      </c>
    </row>
    <row r="115" spans="2:7">
      <c r="B115" s="8"/>
      <c r="C115" s="25" t="s">
        <v>207</v>
      </c>
      <c r="D115" s="8">
        <v>36</v>
      </c>
      <c r="E115" s="8">
        <v>8</v>
      </c>
      <c r="F115" s="8">
        <v>1</v>
      </c>
      <c r="G115" s="8">
        <f t="shared" si="12"/>
        <v>288</v>
      </c>
    </row>
    <row r="116" spans="6:7">
      <c r="F116" s="15" t="s">
        <v>94</v>
      </c>
      <c r="G116" s="15">
        <f>SUM(G111:G115)</f>
        <v>1584</v>
      </c>
    </row>
    <row r="119" spans="1:7">
      <c r="A119" t="s">
        <v>208</v>
      </c>
      <c r="B119" s="5" t="s">
        <v>102</v>
      </c>
      <c r="C119" s="25" t="s">
        <v>209</v>
      </c>
      <c r="D119" s="8">
        <v>27</v>
      </c>
      <c r="E119" s="8">
        <v>8</v>
      </c>
      <c r="F119" s="8">
        <v>1</v>
      </c>
      <c r="G119" s="8">
        <f>F119*E119*D119</f>
        <v>216</v>
      </c>
    </row>
    <row r="120" spans="2:7">
      <c r="B120" s="5"/>
      <c r="C120" s="25" t="s">
        <v>210</v>
      </c>
      <c r="D120" s="8">
        <v>9</v>
      </c>
      <c r="E120" s="8">
        <v>8</v>
      </c>
      <c r="F120" s="8">
        <v>1</v>
      </c>
      <c r="G120" s="8">
        <f>F120*E120*D120</f>
        <v>72</v>
      </c>
    </row>
    <row r="121" spans="2:7">
      <c r="B121" s="12" t="s">
        <v>145</v>
      </c>
      <c r="C121" s="25" t="s">
        <v>211</v>
      </c>
      <c r="D121" s="8" t="s">
        <v>212</v>
      </c>
      <c r="E121" s="8">
        <v>3000</v>
      </c>
      <c r="F121" s="8">
        <v>1</v>
      </c>
      <c r="G121" s="8">
        <f>F121*E121</f>
        <v>3000</v>
      </c>
    </row>
    <row r="122" ht="28.5" spans="2:7">
      <c r="B122" s="15" t="s">
        <v>201</v>
      </c>
      <c r="C122" s="25" t="s">
        <v>213</v>
      </c>
      <c r="D122" s="25" t="s">
        <v>214</v>
      </c>
      <c r="E122" s="8">
        <v>750</v>
      </c>
      <c r="F122" s="8">
        <v>1</v>
      </c>
      <c r="G122" s="8">
        <f>F122*E122</f>
        <v>750</v>
      </c>
    </row>
    <row r="123" spans="6:7">
      <c r="F123" s="15" t="s">
        <v>94</v>
      </c>
      <c r="G123" s="15">
        <f>SUM(G119:G122)</f>
        <v>4038</v>
      </c>
    </row>
    <row r="127" spans="1:7">
      <c r="A127" t="s">
        <v>215</v>
      </c>
      <c r="B127" s="5" t="s">
        <v>102</v>
      </c>
      <c r="C127" s="25" t="s">
        <v>216</v>
      </c>
      <c r="D127" s="8">
        <v>32</v>
      </c>
      <c r="E127" s="8">
        <v>8</v>
      </c>
      <c r="F127" s="8">
        <v>1</v>
      </c>
      <c r="G127" s="8">
        <f t="shared" ref="G127:G131" si="13">F127*E127*D127</f>
        <v>256</v>
      </c>
    </row>
    <row r="128" spans="2:7">
      <c r="B128" s="5"/>
      <c r="C128" s="25" t="s">
        <v>217</v>
      </c>
      <c r="D128" s="8">
        <v>32</v>
      </c>
      <c r="E128" s="8">
        <v>8</v>
      </c>
      <c r="F128" s="8">
        <v>1</v>
      </c>
      <c r="G128" s="8">
        <f t="shared" si="13"/>
        <v>256</v>
      </c>
    </row>
    <row r="129" spans="2:7">
      <c r="B129" s="5"/>
      <c r="C129" s="25" t="s">
        <v>216</v>
      </c>
      <c r="D129" s="8">
        <v>32</v>
      </c>
      <c r="E129" s="8">
        <v>8</v>
      </c>
      <c r="F129" s="8">
        <v>1</v>
      </c>
      <c r="G129" s="8">
        <f t="shared" si="13"/>
        <v>256</v>
      </c>
    </row>
    <row r="130" spans="2:8">
      <c r="B130" s="5"/>
      <c r="C130" s="25" t="s">
        <v>218</v>
      </c>
      <c r="D130" s="8">
        <v>108</v>
      </c>
      <c r="E130" s="8">
        <v>8</v>
      </c>
      <c r="F130" s="8">
        <v>1.2</v>
      </c>
      <c r="G130" s="8">
        <f t="shared" si="13"/>
        <v>1036.8</v>
      </c>
      <c r="H130" s="26" t="s">
        <v>219</v>
      </c>
    </row>
    <row r="131" spans="2:7">
      <c r="B131" s="5"/>
      <c r="C131" s="25" t="s">
        <v>220</v>
      </c>
      <c r="D131" s="8">
        <v>54</v>
      </c>
      <c r="E131" s="8">
        <v>8</v>
      </c>
      <c r="F131" s="8">
        <v>1</v>
      </c>
      <c r="G131" s="8">
        <f t="shared" si="13"/>
        <v>432</v>
      </c>
    </row>
    <row r="132" spans="2:7">
      <c r="B132" s="12" t="s">
        <v>145</v>
      </c>
      <c r="C132" s="25" t="s">
        <v>221</v>
      </c>
      <c r="D132" s="8" t="s">
        <v>222</v>
      </c>
      <c r="E132" s="8">
        <v>5000</v>
      </c>
      <c r="F132" s="8">
        <v>1</v>
      </c>
      <c r="G132" s="8">
        <f t="shared" ref="G132:G134" si="14">F132*E132</f>
        <v>5000</v>
      </c>
    </row>
    <row r="133" ht="28.5" spans="2:7">
      <c r="B133" s="9" t="s">
        <v>107</v>
      </c>
      <c r="C133" s="25" t="s">
        <v>223</v>
      </c>
      <c r="D133" s="8" t="s">
        <v>109</v>
      </c>
      <c r="E133" s="8">
        <v>200</v>
      </c>
      <c r="F133" s="8">
        <v>1</v>
      </c>
      <c r="G133" s="8">
        <f t="shared" si="14"/>
        <v>200</v>
      </c>
    </row>
    <row r="134" ht="28.5" spans="2:7">
      <c r="B134" s="9"/>
      <c r="C134" s="25" t="s">
        <v>224</v>
      </c>
      <c r="D134" s="8" t="s">
        <v>109</v>
      </c>
      <c r="E134" s="8">
        <v>200</v>
      </c>
      <c r="F134" s="8">
        <v>1</v>
      </c>
      <c r="G134" s="8">
        <f t="shared" si="14"/>
        <v>200</v>
      </c>
    </row>
    <row r="135" spans="6:7">
      <c r="F135" s="15" t="s">
        <v>94</v>
      </c>
      <c r="G135" s="15">
        <f>SUM(G127:G134)</f>
        <v>7636.8</v>
      </c>
    </row>
    <row r="138" spans="1:7">
      <c r="A138" t="s">
        <v>225</v>
      </c>
      <c r="B138" s="5" t="s">
        <v>102</v>
      </c>
      <c r="C138" s="25" t="s">
        <v>226</v>
      </c>
      <c r="D138" s="8">
        <v>32</v>
      </c>
      <c r="E138" s="8">
        <v>8</v>
      </c>
      <c r="F138" s="8">
        <v>1</v>
      </c>
      <c r="G138" s="8">
        <f t="shared" ref="G138:G143" si="15">F138*E138*D138</f>
        <v>256</v>
      </c>
    </row>
    <row r="139" spans="2:7">
      <c r="B139" s="5"/>
      <c r="C139" s="25" t="s">
        <v>227</v>
      </c>
      <c r="D139" s="8">
        <v>18</v>
      </c>
      <c r="E139" s="8">
        <v>8</v>
      </c>
      <c r="F139" s="8">
        <v>1</v>
      </c>
      <c r="G139" s="8">
        <f t="shared" si="15"/>
        <v>144</v>
      </c>
    </row>
    <row r="140" spans="2:7">
      <c r="B140" s="5"/>
      <c r="C140" s="25" t="s">
        <v>228</v>
      </c>
      <c r="D140" s="8">
        <v>9</v>
      </c>
      <c r="E140" s="8">
        <v>8</v>
      </c>
      <c r="F140" s="8">
        <v>1</v>
      </c>
      <c r="G140" s="8">
        <f t="shared" si="15"/>
        <v>72</v>
      </c>
    </row>
    <row r="141" spans="2:8">
      <c r="B141" s="5"/>
      <c r="C141" s="25" t="s">
        <v>229</v>
      </c>
      <c r="D141" s="8">
        <v>108</v>
      </c>
      <c r="E141" s="8">
        <v>8</v>
      </c>
      <c r="F141" s="8">
        <v>1.2</v>
      </c>
      <c r="G141" s="8">
        <f t="shared" si="15"/>
        <v>1036.8</v>
      </c>
      <c r="H141" s="26" t="s">
        <v>230</v>
      </c>
    </row>
    <row r="142" spans="2:7">
      <c r="B142" s="8"/>
      <c r="C142" s="25" t="s">
        <v>209</v>
      </c>
      <c r="D142" s="8">
        <v>27</v>
      </c>
      <c r="E142" s="8">
        <v>8</v>
      </c>
      <c r="F142" s="8">
        <v>1</v>
      </c>
      <c r="G142" s="8">
        <f t="shared" si="15"/>
        <v>216</v>
      </c>
    </row>
    <row r="143" spans="2:7">
      <c r="B143" s="8"/>
      <c r="C143" s="25" t="s">
        <v>231</v>
      </c>
      <c r="D143" s="8">
        <v>9</v>
      </c>
      <c r="E143" s="8">
        <v>8</v>
      </c>
      <c r="F143" s="8">
        <v>1</v>
      </c>
      <c r="G143" s="8">
        <f t="shared" si="15"/>
        <v>72</v>
      </c>
    </row>
    <row r="144" spans="2:7">
      <c r="B144" s="9" t="s">
        <v>107</v>
      </c>
      <c r="C144" s="25" t="s">
        <v>232</v>
      </c>
      <c r="D144" s="8" t="s">
        <v>109</v>
      </c>
      <c r="E144" s="8">
        <v>200</v>
      </c>
      <c r="F144" s="8">
        <v>1</v>
      </c>
      <c r="G144" s="8">
        <f t="shared" ref="G144:G146" si="16">F144*E144</f>
        <v>200</v>
      </c>
    </row>
    <row r="145" spans="2:7">
      <c r="B145" s="9"/>
      <c r="C145" s="25" t="s">
        <v>233</v>
      </c>
      <c r="D145" s="8" t="s">
        <v>109</v>
      </c>
      <c r="E145" s="8">
        <v>200</v>
      </c>
      <c r="F145" s="8">
        <v>1</v>
      </c>
      <c r="G145" s="8">
        <f t="shared" si="16"/>
        <v>200</v>
      </c>
    </row>
    <row r="146" spans="2:7">
      <c r="B146" s="8"/>
      <c r="C146" s="25" t="s">
        <v>234</v>
      </c>
      <c r="D146" s="8" t="s">
        <v>109</v>
      </c>
      <c r="E146" s="8">
        <v>200</v>
      </c>
      <c r="F146" s="8">
        <v>1</v>
      </c>
      <c r="G146" s="8">
        <f t="shared" si="16"/>
        <v>200</v>
      </c>
    </row>
    <row r="147" spans="6:7">
      <c r="F147" s="15" t="s">
        <v>94</v>
      </c>
      <c r="G147" s="15">
        <f>SUM(G138:G146)</f>
        <v>2396.8</v>
      </c>
    </row>
    <row r="150" spans="1:8">
      <c r="A150" t="s">
        <v>235</v>
      </c>
      <c r="B150" s="11" t="s">
        <v>102</v>
      </c>
      <c r="C150" s="25" t="s">
        <v>236</v>
      </c>
      <c r="D150" s="8">
        <v>108</v>
      </c>
      <c r="E150" s="8">
        <v>8</v>
      </c>
      <c r="F150" s="8">
        <v>1.2</v>
      </c>
      <c r="G150" s="8">
        <f>F150*E150*D150</f>
        <v>1036.8</v>
      </c>
      <c r="H150" s="26" t="s">
        <v>237</v>
      </c>
    </row>
    <row r="151" spans="6:7">
      <c r="F151" s="15" t="s">
        <v>94</v>
      </c>
      <c r="G151" s="15">
        <f>SUM(G150)</f>
        <v>1036.8</v>
      </c>
    </row>
    <row r="154" spans="1:8">
      <c r="A154" t="s">
        <v>238</v>
      </c>
      <c r="B154" s="5" t="s">
        <v>102</v>
      </c>
      <c r="C154" s="25" t="s">
        <v>239</v>
      </c>
      <c r="D154" s="8">
        <v>32</v>
      </c>
      <c r="E154" s="8">
        <v>8</v>
      </c>
      <c r="F154" s="8">
        <v>1.5</v>
      </c>
      <c r="G154" s="8">
        <f>F154*E154*D154</f>
        <v>384</v>
      </c>
      <c r="H154" s="26" t="s">
        <v>240</v>
      </c>
    </row>
    <row r="155" spans="2:7">
      <c r="B155" s="5"/>
      <c r="C155" s="25" t="s">
        <v>241</v>
      </c>
      <c r="D155" s="8">
        <v>9</v>
      </c>
      <c r="E155" s="8">
        <v>8</v>
      </c>
      <c r="F155" s="8">
        <v>1</v>
      </c>
      <c r="G155" s="8">
        <f t="shared" ref="G155:G160" si="17">F155*E155*D155</f>
        <v>72</v>
      </c>
    </row>
    <row r="156" spans="2:8">
      <c r="B156" s="5"/>
      <c r="C156" s="25" t="s">
        <v>239</v>
      </c>
      <c r="D156" s="8">
        <v>32</v>
      </c>
      <c r="E156" s="8">
        <v>8</v>
      </c>
      <c r="F156" s="8">
        <v>1.5</v>
      </c>
      <c r="G156" s="8">
        <f t="shared" si="17"/>
        <v>384</v>
      </c>
      <c r="H156" s="26" t="s">
        <v>240</v>
      </c>
    </row>
    <row r="157" spans="2:7">
      <c r="B157" s="5"/>
      <c r="C157" s="25" t="s">
        <v>242</v>
      </c>
      <c r="D157" s="8">
        <v>32</v>
      </c>
      <c r="E157" s="8">
        <v>8</v>
      </c>
      <c r="F157" s="8">
        <v>1</v>
      </c>
      <c r="G157" s="8">
        <f t="shared" si="17"/>
        <v>256</v>
      </c>
    </row>
    <row r="158" spans="2:7">
      <c r="B158" s="8"/>
      <c r="C158" s="25" t="s">
        <v>243</v>
      </c>
      <c r="D158" s="8">
        <v>54</v>
      </c>
      <c r="E158" s="8">
        <v>8</v>
      </c>
      <c r="F158" s="8">
        <v>1</v>
      </c>
      <c r="G158" s="8">
        <f t="shared" si="17"/>
        <v>432</v>
      </c>
    </row>
    <row r="159" spans="2:7">
      <c r="B159" s="8"/>
      <c r="C159" s="25" t="s">
        <v>244</v>
      </c>
      <c r="D159" s="8">
        <v>9</v>
      </c>
      <c r="E159" s="8">
        <v>8</v>
      </c>
      <c r="F159" s="8">
        <v>1</v>
      </c>
      <c r="G159" s="8">
        <f t="shared" si="17"/>
        <v>72</v>
      </c>
    </row>
    <row r="160" spans="2:7">
      <c r="B160" s="5"/>
      <c r="C160" s="25" t="s">
        <v>245</v>
      </c>
      <c r="D160" s="8">
        <v>108</v>
      </c>
      <c r="E160" s="8">
        <v>8</v>
      </c>
      <c r="F160" s="8">
        <v>1.2</v>
      </c>
      <c r="G160" s="8">
        <f t="shared" si="17"/>
        <v>1036.8</v>
      </c>
    </row>
    <row r="161" spans="6:7">
      <c r="F161" s="15" t="s">
        <v>94</v>
      </c>
      <c r="G161" s="15">
        <f>SUM(G154:G160)</f>
        <v>2636.8</v>
      </c>
    </row>
    <row r="164" spans="1:7">
      <c r="A164" t="s">
        <v>246</v>
      </c>
      <c r="B164" s="5" t="s">
        <v>102</v>
      </c>
      <c r="C164" s="25" t="s">
        <v>247</v>
      </c>
      <c r="D164" s="8">
        <v>36</v>
      </c>
      <c r="E164" s="8">
        <v>8</v>
      </c>
      <c r="F164" s="8">
        <v>1</v>
      </c>
      <c r="G164" s="8">
        <f t="shared" ref="G164:G167" si="18">F164*E164*D164</f>
        <v>288</v>
      </c>
    </row>
    <row r="165" spans="2:7">
      <c r="B165" s="5"/>
      <c r="C165" s="25" t="s">
        <v>157</v>
      </c>
      <c r="D165" s="8">
        <v>32</v>
      </c>
      <c r="E165" s="8">
        <v>8</v>
      </c>
      <c r="F165" s="8">
        <v>1</v>
      </c>
      <c r="G165" s="8">
        <f t="shared" si="18"/>
        <v>256</v>
      </c>
    </row>
    <row r="166" spans="2:7">
      <c r="B166" s="5"/>
      <c r="C166" s="25" t="s">
        <v>248</v>
      </c>
      <c r="D166" s="8">
        <v>9</v>
      </c>
      <c r="E166" s="8">
        <v>8</v>
      </c>
      <c r="F166" s="8">
        <v>1</v>
      </c>
      <c r="G166" s="8">
        <f t="shared" si="18"/>
        <v>72</v>
      </c>
    </row>
    <row r="167" spans="2:7">
      <c r="B167" s="5"/>
      <c r="C167" s="25" t="s">
        <v>236</v>
      </c>
      <c r="D167" s="8">
        <v>108</v>
      </c>
      <c r="E167" s="8">
        <v>8</v>
      </c>
      <c r="F167" s="8">
        <v>1.2</v>
      </c>
      <c r="G167" s="8">
        <f t="shared" si="18"/>
        <v>1036.8</v>
      </c>
    </row>
    <row r="168" spans="6:7">
      <c r="F168" s="15" t="s">
        <v>94</v>
      </c>
      <c r="G168" s="15">
        <f>SUM(G164:G167)</f>
        <v>1652.8</v>
      </c>
    </row>
    <row r="171" spans="1:7">
      <c r="A171" t="s">
        <v>249</v>
      </c>
      <c r="B171" s="5" t="s">
        <v>102</v>
      </c>
      <c r="C171" s="25" t="s">
        <v>250</v>
      </c>
      <c r="D171" s="8">
        <v>32</v>
      </c>
      <c r="E171" s="8">
        <v>8</v>
      </c>
      <c r="F171" s="8">
        <v>1.5</v>
      </c>
      <c r="G171" s="8">
        <f>F171*E171*D171</f>
        <v>384</v>
      </c>
    </row>
    <row r="172" spans="2:7">
      <c r="B172" s="5"/>
      <c r="C172" s="25" t="s">
        <v>250</v>
      </c>
      <c r="D172" s="8">
        <v>32</v>
      </c>
      <c r="E172" s="8">
        <v>8</v>
      </c>
      <c r="F172" s="8">
        <v>1</v>
      </c>
      <c r="G172" s="8">
        <f t="shared" ref="G172:G177" si="19">F172*E172*D172</f>
        <v>256</v>
      </c>
    </row>
    <row r="173" spans="2:7">
      <c r="B173" s="5"/>
      <c r="C173" s="25" t="s">
        <v>251</v>
      </c>
      <c r="D173" s="8">
        <v>10</v>
      </c>
      <c r="E173" s="8">
        <v>8</v>
      </c>
      <c r="F173" s="8">
        <v>1.2</v>
      </c>
      <c r="G173" s="8">
        <f t="shared" si="19"/>
        <v>96</v>
      </c>
    </row>
    <row r="174" spans="2:7">
      <c r="B174" s="5"/>
      <c r="C174" s="25" t="s">
        <v>250</v>
      </c>
      <c r="D174" s="8">
        <v>32</v>
      </c>
      <c r="E174" s="8">
        <v>8</v>
      </c>
      <c r="F174" s="8">
        <v>1</v>
      </c>
      <c r="G174" s="8">
        <f t="shared" si="19"/>
        <v>256</v>
      </c>
    </row>
    <row r="175" spans="2:7">
      <c r="B175" s="8"/>
      <c r="C175" s="25" t="s">
        <v>252</v>
      </c>
      <c r="D175" s="8">
        <v>48</v>
      </c>
      <c r="E175" s="8">
        <v>8</v>
      </c>
      <c r="F175" s="8">
        <v>1</v>
      </c>
      <c r="G175" s="8">
        <f t="shared" si="19"/>
        <v>384</v>
      </c>
    </row>
    <row r="176" spans="2:7">
      <c r="B176" s="8"/>
      <c r="C176" s="25" t="s">
        <v>253</v>
      </c>
      <c r="D176" s="8">
        <v>32</v>
      </c>
      <c r="E176" s="8">
        <v>8</v>
      </c>
      <c r="F176" s="8">
        <v>1</v>
      </c>
      <c r="G176" s="8">
        <f t="shared" si="19"/>
        <v>256</v>
      </c>
    </row>
    <row r="177" spans="2:7">
      <c r="B177" s="5"/>
      <c r="C177" s="25" t="s">
        <v>254</v>
      </c>
      <c r="D177" s="8">
        <v>36</v>
      </c>
      <c r="E177" s="8">
        <v>8</v>
      </c>
      <c r="F177" s="8">
        <v>1</v>
      </c>
      <c r="G177" s="8">
        <f t="shared" si="19"/>
        <v>288</v>
      </c>
    </row>
    <row r="178" ht="28.5" spans="2:7">
      <c r="B178" s="15" t="s">
        <v>201</v>
      </c>
      <c r="C178" s="25" t="s">
        <v>255</v>
      </c>
      <c r="D178" s="8" t="s">
        <v>256</v>
      </c>
      <c r="E178" s="8">
        <v>1000</v>
      </c>
      <c r="F178" s="8">
        <v>1</v>
      </c>
      <c r="G178" s="8">
        <f>F178*E178</f>
        <v>1000</v>
      </c>
    </row>
    <row r="179" spans="6:7">
      <c r="F179" s="15" t="s">
        <v>94</v>
      </c>
      <c r="G179" s="15">
        <f>SUM(G171:G178)</f>
        <v>2920</v>
      </c>
    </row>
    <row r="182" spans="1:7">
      <c r="A182" t="s">
        <v>257</v>
      </c>
      <c r="B182" s="5" t="s">
        <v>102</v>
      </c>
      <c r="C182" s="25" t="s">
        <v>258</v>
      </c>
      <c r="D182" s="8">
        <v>32</v>
      </c>
      <c r="E182" s="8">
        <v>8</v>
      </c>
      <c r="F182" s="8">
        <v>1</v>
      </c>
      <c r="G182" s="8">
        <f>F182*E182*D182</f>
        <v>256</v>
      </c>
    </row>
    <row r="183" spans="2:7">
      <c r="B183" s="5"/>
      <c r="C183" s="25" t="s">
        <v>259</v>
      </c>
      <c r="D183" s="8">
        <v>48</v>
      </c>
      <c r="E183" s="8">
        <v>8</v>
      </c>
      <c r="F183" s="8">
        <v>1</v>
      </c>
      <c r="G183" s="8">
        <f t="shared" ref="G183:G187" si="20">F183*E183*D183</f>
        <v>384</v>
      </c>
    </row>
    <row r="184" spans="2:7">
      <c r="B184" s="5"/>
      <c r="C184" s="25" t="s">
        <v>260</v>
      </c>
      <c r="D184" s="8">
        <v>32</v>
      </c>
      <c r="E184" s="8">
        <v>8</v>
      </c>
      <c r="F184" s="8">
        <v>1</v>
      </c>
      <c r="G184" s="8">
        <f t="shared" si="20"/>
        <v>256</v>
      </c>
    </row>
    <row r="185" spans="2:7">
      <c r="B185" s="5"/>
      <c r="C185" s="25" t="s">
        <v>245</v>
      </c>
      <c r="D185" s="8">
        <v>54</v>
      </c>
      <c r="E185" s="8">
        <v>8</v>
      </c>
      <c r="F185" s="8">
        <v>1.2</v>
      </c>
      <c r="G185" s="8">
        <f t="shared" si="20"/>
        <v>518.4</v>
      </c>
    </row>
    <row r="186" spans="2:7">
      <c r="B186" s="8"/>
      <c r="C186" s="25" t="s">
        <v>261</v>
      </c>
      <c r="D186" s="8">
        <v>54</v>
      </c>
      <c r="E186" s="8">
        <v>8</v>
      </c>
      <c r="F186" s="8">
        <v>1.2</v>
      </c>
      <c r="G186" s="8">
        <f t="shared" si="20"/>
        <v>518.4</v>
      </c>
    </row>
    <row r="187" spans="2:7">
      <c r="B187" s="8"/>
      <c r="C187" s="25" t="s">
        <v>137</v>
      </c>
      <c r="D187" s="8">
        <v>34</v>
      </c>
      <c r="E187" s="8">
        <v>8</v>
      </c>
      <c r="F187" s="8">
        <v>1</v>
      </c>
      <c r="G187" s="8">
        <f t="shared" si="20"/>
        <v>272</v>
      </c>
    </row>
    <row r="188" ht="28.5" spans="2:7">
      <c r="B188" s="9" t="s">
        <v>107</v>
      </c>
      <c r="C188" s="25" t="s">
        <v>262</v>
      </c>
      <c r="D188" s="8" t="s">
        <v>109</v>
      </c>
      <c r="E188" s="8">
        <v>200</v>
      </c>
      <c r="F188" s="8">
        <v>1</v>
      </c>
      <c r="G188" s="8">
        <f t="shared" ref="G188:G191" si="21">F188*E188</f>
        <v>200</v>
      </c>
    </row>
    <row r="189" ht="28.5" spans="2:7">
      <c r="B189" s="9"/>
      <c r="C189" s="25" t="s">
        <v>263</v>
      </c>
      <c r="D189" s="8" t="s">
        <v>109</v>
      </c>
      <c r="E189" s="8">
        <v>200</v>
      </c>
      <c r="F189" s="8">
        <v>1</v>
      </c>
      <c r="G189" s="8">
        <f t="shared" si="21"/>
        <v>200</v>
      </c>
    </row>
    <row r="190" ht="28.5" spans="2:7">
      <c r="B190" s="8"/>
      <c r="C190" s="25" t="s">
        <v>264</v>
      </c>
      <c r="D190" s="8" t="s">
        <v>109</v>
      </c>
      <c r="E190" s="8">
        <v>200</v>
      </c>
      <c r="F190" s="8">
        <v>1</v>
      </c>
      <c r="G190" s="8">
        <f t="shared" si="21"/>
        <v>200</v>
      </c>
    </row>
    <row r="191" ht="30" spans="2:7">
      <c r="B191" s="15" t="s">
        <v>201</v>
      </c>
      <c r="C191" s="25" t="s">
        <v>265</v>
      </c>
      <c r="D191" s="25" t="s">
        <v>266</v>
      </c>
      <c r="E191" s="8">
        <v>4000</v>
      </c>
      <c r="F191" s="8">
        <v>1</v>
      </c>
      <c r="G191" s="8">
        <f t="shared" si="21"/>
        <v>4000</v>
      </c>
    </row>
    <row r="192" spans="6:7">
      <c r="F192" s="15" t="s">
        <v>94</v>
      </c>
      <c r="G192" s="15">
        <f>SUM(G182:G191)</f>
        <v>6804.8</v>
      </c>
    </row>
    <row r="195" spans="1:7">
      <c r="A195" t="s">
        <v>267</v>
      </c>
      <c r="B195" s="5" t="s">
        <v>102</v>
      </c>
      <c r="C195" s="25" t="s">
        <v>268</v>
      </c>
      <c r="D195" s="8">
        <v>9</v>
      </c>
      <c r="E195" s="8">
        <v>8</v>
      </c>
      <c r="F195" s="8">
        <v>1</v>
      </c>
      <c r="G195" s="8">
        <f>F195*E195*D195</f>
        <v>72</v>
      </c>
    </row>
    <row r="196" spans="2:7">
      <c r="B196" s="5"/>
      <c r="C196" s="25" t="s">
        <v>269</v>
      </c>
      <c r="D196" s="8">
        <v>32</v>
      </c>
      <c r="E196" s="8">
        <v>8</v>
      </c>
      <c r="F196" s="8">
        <v>1.5</v>
      </c>
      <c r="G196" s="8">
        <f t="shared" ref="G196:G205" si="22">F196*E196*D196</f>
        <v>384</v>
      </c>
    </row>
    <row r="197" spans="2:7">
      <c r="B197" s="5"/>
      <c r="C197" s="25" t="s">
        <v>270</v>
      </c>
      <c r="D197" s="8">
        <v>32</v>
      </c>
      <c r="E197" s="8">
        <v>8</v>
      </c>
      <c r="F197" s="8">
        <v>1</v>
      </c>
      <c r="G197" s="8">
        <f t="shared" si="22"/>
        <v>256</v>
      </c>
    </row>
    <row r="198" spans="2:7">
      <c r="B198" s="5"/>
      <c r="C198" s="25" t="s">
        <v>271</v>
      </c>
      <c r="D198" s="8">
        <v>54</v>
      </c>
      <c r="E198" s="8">
        <v>8</v>
      </c>
      <c r="F198" s="8">
        <v>1.2</v>
      </c>
      <c r="G198" s="8">
        <f t="shared" si="22"/>
        <v>518.4</v>
      </c>
    </row>
    <row r="199" spans="2:7">
      <c r="B199" s="8"/>
      <c r="C199" s="25" t="s">
        <v>272</v>
      </c>
      <c r="D199" s="8">
        <v>32</v>
      </c>
      <c r="E199" s="8">
        <v>8</v>
      </c>
      <c r="F199" s="8">
        <v>1.5</v>
      </c>
      <c r="G199" s="8">
        <f t="shared" si="22"/>
        <v>384</v>
      </c>
    </row>
    <row r="200" spans="2:7">
      <c r="B200" s="8"/>
      <c r="C200" s="25" t="s">
        <v>268</v>
      </c>
      <c r="D200" s="8">
        <v>12</v>
      </c>
      <c r="E200" s="8">
        <v>8</v>
      </c>
      <c r="F200" s="8">
        <v>1</v>
      </c>
      <c r="G200" s="8">
        <f t="shared" si="22"/>
        <v>96</v>
      </c>
    </row>
    <row r="201" spans="2:7">
      <c r="B201" s="8"/>
      <c r="C201" s="25" t="s">
        <v>251</v>
      </c>
      <c r="D201" s="8">
        <v>14</v>
      </c>
      <c r="E201" s="8">
        <v>8</v>
      </c>
      <c r="F201" s="8">
        <v>1.2</v>
      </c>
      <c r="G201" s="8">
        <f t="shared" si="22"/>
        <v>134.4</v>
      </c>
    </row>
    <row r="202" spans="2:7">
      <c r="B202" s="8"/>
      <c r="C202" s="25" t="s">
        <v>273</v>
      </c>
      <c r="D202" s="8">
        <v>32</v>
      </c>
      <c r="E202" s="8">
        <v>8</v>
      </c>
      <c r="F202" s="8">
        <v>1.5</v>
      </c>
      <c r="G202" s="8">
        <f t="shared" si="22"/>
        <v>384</v>
      </c>
    </row>
    <row r="203" spans="2:7">
      <c r="B203" s="8"/>
      <c r="C203" s="25" t="s">
        <v>274</v>
      </c>
      <c r="D203" s="8">
        <v>16</v>
      </c>
      <c r="E203" s="8">
        <v>8</v>
      </c>
      <c r="F203" s="8">
        <v>1</v>
      </c>
      <c r="G203" s="8">
        <f t="shared" si="22"/>
        <v>128</v>
      </c>
    </row>
    <row r="204" spans="2:7">
      <c r="B204" s="8"/>
      <c r="C204" s="25" t="s">
        <v>275</v>
      </c>
      <c r="D204" s="8">
        <v>32</v>
      </c>
      <c r="E204" s="8">
        <v>8</v>
      </c>
      <c r="F204" s="8">
        <v>1.5</v>
      </c>
      <c r="G204" s="8">
        <f t="shared" si="22"/>
        <v>384</v>
      </c>
    </row>
    <row r="205" spans="2:7">
      <c r="B205" s="8"/>
      <c r="C205" s="25" t="s">
        <v>268</v>
      </c>
      <c r="D205" s="8">
        <v>9</v>
      </c>
      <c r="E205" s="8">
        <v>8</v>
      </c>
      <c r="F205" s="8">
        <v>1</v>
      </c>
      <c r="G205" s="8">
        <f t="shared" si="22"/>
        <v>72</v>
      </c>
    </row>
    <row r="206" spans="2:7">
      <c r="B206" s="9" t="s">
        <v>107</v>
      </c>
      <c r="C206" s="25" t="s">
        <v>276</v>
      </c>
      <c r="D206" s="8" t="s">
        <v>109</v>
      </c>
      <c r="E206" s="8">
        <v>200</v>
      </c>
      <c r="F206" s="8">
        <v>1</v>
      </c>
      <c r="G206" s="8">
        <f>F206*E206</f>
        <v>200</v>
      </c>
    </row>
    <row r="207" ht="28.5" spans="2:7">
      <c r="B207" s="15" t="s">
        <v>201</v>
      </c>
      <c r="C207" s="25" t="s">
        <v>277</v>
      </c>
      <c r="D207" s="25" t="s">
        <v>278</v>
      </c>
      <c r="E207" s="8">
        <v>1500</v>
      </c>
      <c r="F207" s="8">
        <v>1</v>
      </c>
      <c r="G207" s="8">
        <f>F207*E207</f>
        <v>1500</v>
      </c>
    </row>
    <row r="208" spans="3:7">
      <c r="C208" s="18"/>
      <c r="F208" s="15" t="s">
        <v>94</v>
      </c>
      <c r="G208" s="15">
        <f>SUM(G195:G207)</f>
        <v>4512.8</v>
      </c>
    </row>
    <row r="211" spans="1:8">
      <c r="A211" t="s">
        <v>279</v>
      </c>
      <c r="B211" s="5" t="s">
        <v>102</v>
      </c>
      <c r="C211" s="25" t="s">
        <v>280</v>
      </c>
      <c r="D211" s="8">
        <v>108</v>
      </c>
      <c r="E211" s="8">
        <v>8</v>
      </c>
      <c r="F211" s="8">
        <v>1.2</v>
      </c>
      <c r="G211" s="8">
        <f>F211*E211*D211</f>
        <v>1036.8</v>
      </c>
      <c r="H211" s="26" t="s">
        <v>281</v>
      </c>
    </row>
    <row r="212" spans="2:7">
      <c r="B212" s="5"/>
      <c r="C212" s="25" t="s">
        <v>282</v>
      </c>
      <c r="D212" s="8">
        <v>16</v>
      </c>
      <c r="E212" s="8">
        <v>8</v>
      </c>
      <c r="F212" s="8">
        <v>1</v>
      </c>
      <c r="G212" s="8">
        <f t="shared" ref="G212:G216" si="23">F212*E212*D212</f>
        <v>128</v>
      </c>
    </row>
    <row r="213" spans="2:7">
      <c r="B213" s="5"/>
      <c r="C213" s="25" t="s">
        <v>283</v>
      </c>
      <c r="D213" s="8">
        <v>48</v>
      </c>
      <c r="E213" s="8">
        <v>8</v>
      </c>
      <c r="F213" s="8">
        <v>1</v>
      </c>
      <c r="G213" s="8">
        <f t="shared" si="23"/>
        <v>384</v>
      </c>
    </row>
    <row r="214" spans="2:7">
      <c r="B214" s="5"/>
      <c r="C214" s="25" t="s">
        <v>284</v>
      </c>
      <c r="D214" s="8">
        <v>32</v>
      </c>
      <c r="E214" s="8">
        <v>8</v>
      </c>
      <c r="F214" s="8">
        <v>1</v>
      </c>
      <c r="G214" s="8">
        <f t="shared" si="23"/>
        <v>256</v>
      </c>
    </row>
    <row r="215" spans="2:7">
      <c r="B215" s="8"/>
      <c r="C215" s="25" t="s">
        <v>285</v>
      </c>
      <c r="D215" s="8">
        <v>32</v>
      </c>
      <c r="E215" s="8">
        <v>8</v>
      </c>
      <c r="F215" s="8">
        <v>1</v>
      </c>
      <c r="G215" s="8">
        <f t="shared" si="23"/>
        <v>256</v>
      </c>
    </row>
    <row r="216" spans="2:7">
      <c r="B216" s="8"/>
      <c r="C216" s="25" t="s">
        <v>286</v>
      </c>
      <c r="D216" s="8">
        <v>9</v>
      </c>
      <c r="E216" s="8">
        <v>8</v>
      </c>
      <c r="F216" s="8">
        <v>1</v>
      </c>
      <c r="G216" s="8">
        <f t="shared" si="23"/>
        <v>72</v>
      </c>
    </row>
    <row r="217" ht="28.5" spans="2:7">
      <c r="B217" s="9" t="s">
        <v>107</v>
      </c>
      <c r="C217" s="25" t="s">
        <v>287</v>
      </c>
      <c r="D217" s="8" t="s">
        <v>109</v>
      </c>
      <c r="E217" s="8">
        <v>200</v>
      </c>
      <c r="F217" s="8">
        <v>1</v>
      </c>
      <c r="G217" s="8">
        <f t="shared" ref="G217:G219" si="24">F217*E217</f>
        <v>200</v>
      </c>
    </row>
    <row r="218" ht="28.5" spans="2:7">
      <c r="B218" s="9"/>
      <c r="C218" s="25" t="s">
        <v>288</v>
      </c>
      <c r="D218" s="8" t="s">
        <v>109</v>
      </c>
      <c r="E218" s="8">
        <v>200</v>
      </c>
      <c r="F218" s="8">
        <v>1</v>
      </c>
      <c r="G218" s="8">
        <f t="shared" si="24"/>
        <v>200</v>
      </c>
    </row>
    <row r="219" ht="28.5" spans="2:7">
      <c r="B219" s="8"/>
      <c r="C219" s="25" t="s">
        <v>289</v>
      </c>
      <c r="D219" s="8" t="s">
        <v>109</v>
      </c>
      <c r="E219" s="8">
        <v>200</v>
      </c>
      <c r="F219" s="8">
        <v>1</v>
      </c>
      <c r="G219" s="8">
        <f t="shared" si="24"/>
        <v>200</v>
      </c>
    </row>
    <row r="220" spans="6:7">
      <c r="F220" s="15" t="s">
        <v>94</v>
      </c>
      <c r="G220" s="15">
        <f>SUM(G211:G219)</f>
        <v>2732.8</v>
      </c>
    </row>
    <row r="223" spans="1:7">
      <c r="A223" t="s">
        <v>290</v>
      </c>
      <c r="B223" s="5" t="s">
        <v>102</v>
      </c>
      <c r="C223" s="25" t="s">
        <v>291</v>
      </c>
      <c r="D223" s="8">
        <v>32</v>
      </c>
      <c r="E223" s="8">
        <v>8</v>
      </c>
      <c r="F223" s="8">
        <v>1.5</v>
      </c>
      <c r="G223" s="8">
        <f>F223*E223*D223</f>
        <v>384</v>
      </c>
    </row>
    <row r="224" spans="2:7">
      <c r="B224" s="5"/>
      <c r="C224" s="25" t="s">
        <v>292</v>
      </c>
      <c r="D224" s="8">
        <v>32</v>
      </c>
      <c r="E224" s="8">
        <v>8</v>
      </c>
      <c r="F224" s="8">
        <v>1.5</v>
      </c>
      <c r="G224" s="8">
        <f t="shared" ref="G224:G225" si="25">F224*E224*D224</f>
        <v>384</v>
      </c>
    </row>
    <row r="225" spans="2:8">
      <c r="B225" s="5"/>
      <c r="C225" s="25" t="s">
        <v>293</v>
      </c>
      <c r="D225" s="8">
        <v>108</v>
      </c>
      <c r="E225" s="8">
        <v>8</v>
      </c>
      <c r="F225" s="8">
        <v>1.2</v>
      </c>
      <c r="G225" s="8">
        <f t="shared" si="25"/>
        <v>1036.8</v>
      </c>
      <c r="H225" s="26" t="s">
        <v>281</v>
      </c>
    </row>
    <row r="226" spans="6:7">
      <c r="F226" s="15" t="s">
        <v>94</v>
      </c>
      <c r="G226" s="15">
        <f>SUM(G223:G225)</f>
        <v>1804.8</v>
      </c>
    </row>
    <row r="229" spans="1:7">
      <c r="A229" t="s">
        <v>294</v>
      </c>
      <c r="B229" s="5" t="s">
        <v>102</v>
      </c>
      <c r="C229" s="25" t="s">
        <v>295</v>
      </c>
      <c r="D229" s="8">
        <v>16</v>
      </c>
      <c r="E229" s="8">
        <v>8</v>
      </c>
      <c r="F229" s="8">
        <v>1</v>
      </c>
      <c r="G229" s="8">
        <f>F229*E229*D229</f>
        <v>128</v>
      </c>
    </row>
    <row r="230" spans="2:7">
      <c r="B230" s="5"/>
      <c r="C230" s="25" t="s">
        <v>296</v>
      </c>
      <c r="D230" s="8">
        <v>16</v>
      </c>
      <c r="E230" s="8">
        <v>8</v>
      </c>
      <c r="F230" s="8">
        <v>1</v>
      </c>
      <c r="G230" s="8">
        <f t="shared" ref="G230:G231" si="26">F230*E230*D230</f>
        <v>128</v>
      </c>
    </row>
    <row r="231" spans="2:7">
      <c r="B231" s="5"/>
      <c r="C231" s="25" t="s">
        <v>280</v>
      </c>
      <c r="D231" s="8">
        <v>54</v>
      </c>
      <c r="E231" s="8">
        <v>8</v>
      </c>
      <c r="F231" s="8">
        <v>1.2</v>
      </c>
      <c r="G231" s="8">
        <f t="shared" si="26"/>
        <v>518.4</v>
      </c>
    </row>
    <row r="232" ht="28.5" spans="2:7">
      <c r="B232" s="9" t="s">
        <v>107</v>
      </c>
      <c r="C232" s="25" t="s">
        <v>297</v>
      </c>
      <c r="D232" s="8" t="s">
        <v>114</v>
      </c>
      <c r="E232" s="8">
        <v>1000</v>
      </c>
      <c r="F232" s="8">
        <v>1</v>
      </c>
      <c r="G232" s="8">
        <f>F232*E232</f>
        <v>1000</v>
      </c>
    </row>
    <row r="233" spans="6:7">
      <c r="F233" s="15" t="s">
        <v>94</v>
      </c>
      <c r="G233" s="15">
        <f>SUM(G229:G232)</f>
        <v>1774.4</v>
      </c>
    </row>
    <row r="236" spans="1:7">
      <c r="A236" t="s">
        <v>298</v>
      </c>
      <c r="B236" s="5" t="s">
        <v>102</v>
      </c>
      <c r="C236" s="25" t="s">
        <v>299</v>
      </c>
      <c r="D236" s="8">
        <v>54</v>
      </c>
      <c r="E236" s="8">
        <v>8</v>
      </c>
      <c r="F236" s="8">
        <v>1.2</v>
      </c>
      <c r="G236" s="8">
        <f>F236*E236*D236</f>
        <v>518.4</v>
      </c>
    </row>
    <row r="237" spans="2:7">
      <c r="B237" s="5"/>
      <c r="C237" s="25" t="s">
        <v>207</v>
      </c>
      <c r="D237" s="8">
        <v>108</v>
      </c>
      <c r="E237" s="8">
        <v>8</v>
      </c>
      <c r="F237" s="8">
        <v>1.2</v>
      </c>
      <c r="G237" s="8">
        <f>F237*E237*D237</f>
        <v>1036.8</v>
      </c>
    </row>
    <row r="238" spans="6:7">
      <c r="F238" s="15" t="s">
        <v>94</v>
      </c>
      <c r="G238" s="15">
        <f>SUM(G236:G237)</f>
        <v>1555.2</v>
      </c>
    </row>
  </sheetData>
  <mergeCells count="33">
    <mergeCell ref="B2:B5"/>
    <mergeCell ref="B6:B17"/>
    <mergeCell ref="B22:B24"/>
    <mergeCell ref="B28:B31"/>
    <mergeCell ref="B33:B38"/>
    <mergeCell ref="B39:B41"/>
    <mergeCell ref="B45:B52"/>
    <mergeCell ref="B56:B61"/>
    <mergeCell ref="B65:B70"/>
    <mergeCell ref="B72:B73"/>
    <mergeCell ref="B77:B80"/>
    <mergeCell ref="B84:B86"/>
    <mergeCell ref="B91:B94"/>
    <mergeCell ref="B95:B97"/>
    <mergeCell ref="B101:B104"/>
    <mergeCell ref="B105:B106"/>
    <mergeCell ref="B111:B115"/>
    <mergeCell ref="B119:B120"/>
    <mergeCell ref="B127:B130"/>
    <mergeCell ref="B133:B134"/>
    <mergeCell ref="B138:B143"/>
    <mergeCell ref="B144:B146"/>
    <mergeCell ref="B154:B159"/>
    <mergeCell ref="B164:B167"/>
    <mergeCell ref="B171:B176"/>
    <mergeCell ref="B182:B187"/>
    <mergeCell ref="B188:B190"/>
    <mergeCell ref="B195:B205"/>
    <mergeCell ref="B211:B216"/>
    <mergeCell ref="B217:B219"/>
    <mergeCell ref="B223:B225"/>
    <mergeCell ref="B229:B231"/>
    <mergeCell ref="B236:B23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66"/>
  <sheetViews>
    <sheetView zoomScale="125" zoomScaleNormal="125" workbookViewId="0">
      <pane ySplit="1" topLeftCell="A2" activePane="bottomLeft" state="frozen"/>
      <selection/>
      <selection pane="bottomLeft" activeCell="A35" sqref="A35:G40"/>
    </sheetView>
  </sheetViews>
  <sheetFormatPr defaultColWidth="9" defaultRowHeight="14.25" outlineLevelCol="7"/>
  <cols>
    <col min="1" max="1" width="14.1666666666667" customWidth="1"/>
    <col min="3" max="3" width="41.8333333333333" customWidth="1"/>
    <col min="8" max="8" width="15.6666666666667" customWidth="1"/>
  </cols>
  <sheetData>
    <row r="1" spans="1:8">
      <c r="A1" s="1" t="s">
        <v>0</v>
      </c>
      <c r="B1" s="1" t="s">
        <v>95</v>
      </c>
      <c r="C1" s="2" t="s">
        <v>96</v>
      </c>
      <c r="D1" s="4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8">
      <c r="A2" t="s">
        <v>300</v>
      </c>
      <c r="B2" s="19" t="s">
        <v>102</v>
      </c>
      <c r="C2" s="25" t="s">
        <v>301</v>
      </c>
      <c r="D2" s="8">
        <v>54</v>
      </c>
      <c r="E2" s="8">
        <v>8</v>
      </c>
      <c r="F2" s="8">
        <v>1</v>
      </c>
      <c r="G2" s="8">
        <f>F2*E2*D2</f>
        <v>432</v>
      </c>
      <c r="H2" s="26"/>
    </row>
    <row r="3" spans="2:8">
      <c r="B3" s="8"/>
      <c r="C3" s="25" t="s">
        <v>302</v>
      </c>
      <c r="D3" s="8">
        <v>32</v>
      </c>
      <c r="E3" s="8">
        <v>8</v>
      </c>
      <c r="F3" s="8">
        <v>1</v>
      </c>
      <c r="G3" s="8">
        <f t="shared" ref="G3:G9" si="0">F3*E3*D3</f>
        <v>256</v>
      </c>
      <c r="H3" s="26" t="s">
        <v>303</v>
      </c>
    </row>
    <row r="4" spans="2:8">
      <c r="B4" s="8"/>
      <c r="C4" s="25" t="s">
        <v>304</v>
      </c>
      <c r="D4" s="8">
        <v>32</v>
      </c>
      <c r="E4" s="8">
        <v>8</v>
      </c>
      <c r="F4" s="8">
        <v>1.5</v>
      </c>
      <c r="G4" s="8">
        <f t="shared" si="0"/>
        <v>384</v>
      </c>
      <c r="H4" s="26" t="s">
        <v>240</v>
      </c>
    </row>
    <row r="5" spans="2:8">
      <c r="B5" s="8"/>
      <c r="C5" s="25" t="s">
        <v>305</v>
      </c>
      <c r="D5" s="8">
        <v>32</v>
      </c>
      <c r="E5" s="8">
        <v>8</v>
      </c>
      <c r="F5" s="8">
        <v>1</v>
      </c>
      <c r="G5" s="8">
        <f t="shared" si="0"/>
        <v>256</v>
      </c>
      <c r="H5" s="26"/>
    </row>
    <row r="6" spans="2:8">
      <c r="B6" s="8"/>
      <c r="C6" s="25" t="s">
        <v>302</v>
      </c>
      <c r="D6" s="8">
        <v>32</v>
      </c>
      <c r="E6" s="8">
        <v>8</v>
      </c>
      <c r="F6" s="8">
        <v>1</v>
      </c>
      <c r="G6" s="8">
        <f t="shared" si="0"/>
        <v>256</v>
      </c>
      <c r="H6" s="26" t="s">
        <v>306</v>
      </c>
    </row>
    <row r="7" spans="2:7">
      <c r="B7" s="8"/>
      <c r="C7" s="25" t="s">
        <v>307</v>
      </c>
      <c r="D7" s="8">
        <v>6</v>
      </c>
      <c r="E7" s="8">
        <v>8</v>
      </c>
      <c r="F7" s="8">
        <v>1</v>
      </c>
      <c r="G7" s="8">
        <f t="shared" si="0"/>
        <v>48</v>
      </c>
    </row>
    <row r="8" spans="2:8">
      <c r="B8" s="8"/>
      <c r="C8" s="25" t="s">
        <v>308</v>
      </c>
      <c r="D8" s="8">
        <v>32</v>
      </c>
      <c r="E8" s="8">
        <v>8</v>
      </c>
      <c r="F8" s="8">
        <v>1.5</v>
      </c>
      <c r="G8" s="8">
        <f t="shared" si="0"/>
        <v>384</v>
      </c>
      <c r="H8" s="26" t="s">
        <v>240</v>
      </c>
    </row>
    <row r="9" spans="2:7">
      <c r="B9" s="8"/>
      <c r="C9" s="25" t="s">
        <v>309</v>
      </c>
      <c r="D9" s="8">
        <v>32</v>
      </c>
      <c r="E9" s="8">
        <v>8</v>
      </c>
      <c r="F9" s="8">
        <v>1</v>
      </c>
      <c r="G9" s="8">
        <f t="shared" si="0"/>
        <v>256</v>
      </c>
    </row>
    <row r="10" spans="6:7">
      <c r="F10" s="10" t="s">
        <v>94</v>
      </c>
      <c r="G10" s="31">
        <f>SUM(G2:G9)</f>
        <v>2272</v>
      </c>
    </row>
    <row r="13" spans="1:7">
      <c r="A13" t="s">
        <v>310</v>
      </c>
      <c r="B13" s="19" t="s">
        <v>102</v>
      </c>
      <c r="C13" t="s">
        <v>311</v>
      </c>
      <c r="D13">
        <v>64</v>
      </c>
      <c r="E13">
        <v>8</v>
      </c>
      <c r="F13">
        <v>1</v>
      </c>
      <c r="G13">
        <f t="shared" ref="G13:G17" si="1">F13*E13*D13</f>
        <v>512</v>
      </c>
    </row>
    <row r="14" spans="2:7">
      <c r="B14" s="8"/>
      <c r="C14" t="s">
        <v>312</v>
      </c>
      <c r="D14">
        <v>32</v>
      </c>
      <c r="E14">
        <v>8</v>
      </c>
      <c r="F14">
        <v>1</v>
      </c>
      <c r="G14">
        <f t="shared" si="1"/>
        <v>256</v>
      </c>
    </row>
    <row r="15" spans="2:8">
      <c r="B15" s="8"/>
      <c r="C15" t="s">
        <v>313</v>
      </c>
      <c r="D15">
        <v>32</v>
      </c>
      <c r="E15">
        <v>8</v>
      </c>
      <c r="F15">
        <v>1</v>
      </c>
      <c r="G15">
        <f t="shared" si="1"/>
        <v>256</v>
      </c>
      <c r="H15" t="s">
        <v>314</v>
      </c>
    </row>
    <row r="16" spans="2:7">
      <c r="B16" s="8"/>
      <c r="C16" t="s">
        <v>315</v>
      </c>
      <c r="D16">
        <v>54</v>
      </c>
      <c r="E16">
        <v>8</v>
      </c>
      <c r="F16">
        <v>1</v>
      </c>
      <c r="G16">
        <f t="shared" si="1"/>
        <v>432</v>
      </c>
    </row>
    <row r="17" spans="2:8">
      <c r="B17" s="8"/>
      <c r="C17" t="s">
        <v>313</v>
      </c>
      <c r="D17">
        <v>32</v>
      </c>
      <c r="E17">
        <v>8</v>
      </c>
      <c r="F17">
        <v>1</v>
      </c>
      <c r="G17">
        <f t="shared" si="1"/>
        <v>256</v>
      </c>
      <c r="H17" t="s">
        <v>316</v>
      </c>
    </row>
    <row r="18" spans="6:7">
      <c r="F18" s="10" t="s">
        <v>94</v>
      </c>
      <c r="G18" s="10">
        <f>SUM(G13:G17)</f>
        <v>1712</v>
      </c>
    </row>
    <row r="21" spans="1:7">
      <c r="A21" t="s">
        <v>317</v>
      </c>
      <c r="B21" s="19" t="s">
        <v>102</v>
      </c>
      <c r="C21" s="25" t="s">
        <v>318</v>
      </c>
      <c r="D21">
        <v>32</v>
      </c>
      <c r="E21">
        <v>8</v>
      </c>
      <c r="F21">
        <v>1.5</v>
      </c>
      <c r="G21">
        <f t="shared" ref="G21:G23" si="2">F21*E21*D21</f>
        <v>384</v>
      </c>
    </row>
    <row r="22" spans="2:7">
      <c r="B22" s="8"/>
      <c r="C22" s="25" t="s">
        <v>319</v>
      </c>
      <c r="D22">
        <v>32</v>
      </c>
      <c r="E22">
        <v>8</v>
      </c>
      <c r="F22">
        <v>1</v>
      </c>
      <c r="G22">
        <f t="shared" si="2"/>
        <v>256</v>
      </c>
    </row>
    <row r="23" spans="2:7">
      <c r="B23" s="8"/>
      <c r="C23" s="25" t="s">
        <v>320</v>
      </c>
      <c r="D23">
        <v>32</v>
      </c>
      <c r="E23">
        <v>8</v>
      </c>
      <c r="F23">
        <v>1</v>
      </c>
      <c r="G23">
        <f t="shared" si="2"/>
        <v>256</v>
      </c>
    </row>
    <row r="24" ht="28.5" spans="2:7">
      <c r="B24" s="28" t="s">
        <v>107</v>
      </c>
      <c r="C24" s="25" t="s">
        <v>321</v>
      </c>
      <c r="D24" t="s">
        <v>109</v>
      </c>
      <c r="E24">
        <v>200</v>
      </c>
      <c r="F24">
        <v>1</v>
      </c>
      <c r="G24">
        <v>200</v>
      </c>
    </row>
    <row r="25" ht="28.5" spans="2:7">
      <c r="B25" s="16" t="s">
        <v>126</v>
      </c>
      <c r="C25" s="25" t="s">
        <v>322</v>
      </c>
      <c r="D25" t="s">
        <v>323</v>
      </c>
      <c r="E25">
        <v>1000</v>
      </c>
      <c r="F25">
        <v>1</v>
      </c>
      <c r="G25">
        <f>F25*E25</f>
        <v>1000</v>
      </c>
    </row>
    <row r="26" ht="28.5" spans="2:7">
      <c r="B26" s="8"/>
      <c r="C26" s="25" t="s">
        <v>324</v>
      </c>
      <c r="D26" t="s">
        <v>323</v>
      </c>
      <c r="E26">
        <v>1000</v>
      </c>
      <c r="F26">
        <v>1</v>
      </c>
      <c r="G26">
        <f>F26*E26</f>
        <v>1000</v>
      </c>
    </row>
    <row r="27" spans="3:7">
      <c r="C27" s="25"/>
      <c r="F27" s="10" t="s">
        <v>94</v>
      </c>
      <c r="G27" s="10">
        <f>SUM(G21:G26)</f>
        <v>3096</v>
      </c>
    </row>
    <row r="28" spans="3:3">
      <c r="C28" s="25"/>
    </row>
    <row r="29" spans="3:3">
      <c r="C29" s="25"/>
    </row>
    <row r="30" spans="1:7">
      <c r="A30" t="s">
        <v>325</v>
      </c>
      <c r="B30" s="19" t="s">
        <v>102</v>
      </c>
      <c r="C30" s="25" t="s">
        <v>326</v>
      </c>
      <c r="D30">
        <v>54</v>
      </c>
      <c r="E30">
        <v>8</v>
      </c>
      <c r="F30">
        <v>1</v>
      </c>
      <c r="G30">
        <f t="shared" ref="G30:G32" si="3">F30*E30*D30</f>
        <v>432</v>
      </c>
    </row>
    <row r="31" spans="2:7">
      <c r="B31" s="8"/>
      <c r="C31" s="25" t="s">
        <v>327</v>
      </c>
      <c r="D31">
        <v>32</v>
      </c>
      <c r="E31">
        <v>8</v>
      </c>
      <c r="F31">
        <v>1</v>
      </c>
      <c r="G31">
        <f t="shared" si="3"/>
        <v>256</v>
      </c>
    </row>
    <row r="32" spans="2:7">
      <c r="B32" s="8"/>
      <c r="C32" t="s">
        <v>328</v>
      </c>
      <c r="D32">
        <v>64</v>
      </c>
      <c r="E32">
        <v>8</v>
      </c>
      <c r="F32">
        <v>1</v>
      </c>
      <c r="G32">
        <f t="shared" si="3"/>
        <v>512</v>
      </c>
    </row>
    <row r="33" spans="6:7">
      <c r="F33" s="10" t="s">
        <v>94</v>
      </c>
      <c r="G33" s="10">
        <f>SUM(G30:G32)</f>
        <v>1200</v>
      </c>
    </row>
    <row r="35" spans="1:7">
      <c r="A35" t="s">
        <v>329</v>
      </c>
      <c r="B35" s="19" t="s">
        <v>102</v>
      </c>
      <c r="C35" t="s">
        <v>330</v>
      </c>
      <c r="D35">
        <v>48</v>
      </c>
      <c r="E35">
        <v>8</v>
      </c>
      <c r="F35">
        <v>1</v>
      </c>
      <c r="G35">
        <f>F35*E35*D35</f>
        <v>384</v>
      </c>
    </row>
    <row r="36" spans="2:7">
      <c r="B36" s="8"/>
      <c r="C36" t="s">
        <v>331</v>
      </c>
      <c r="D36">
        <v>32</v>
      </c>
      <c r="E36">
        <v>8</v>
      </c>
      <c r="F36">
        <v>1</v>
      </c>
      <c r="G36">
        <f t="shared" ref="G36:G39" si="4">F36*E36*D36</f>
        <v>256</v>
      </c>
    </row>
    <row r="37" spans="2:7">
      <c r="B37" s="8"/>
      <c r="C37" t="s">
        <v>332</v>
      </c>
      <c r="D37">
        <v>48</v>
      </c>
      <c r="E37">
        <v>8</v>
      </c>
      <c r="F37">
        <v>1</v>
      </c>
      <c r="G37">
        <f t="shared" si="4"/>
        <v>384</v>
      </c>
    </row>
    <row r="38" spans="2:7">
      <c r="B38" s="8"/>
      <c r="C38" t="s">
        <v>333</v>
      </c>
      <c r="D38">
        <v>32</v>
      </c>
      <c r="E38">
        <v>8</v>
      </c>
      <c r="F38">
        <v>1.5</v>
      </c>
      <c r="G38">
        <f t="shared" si="4"/>
        <v>384</v>
      </c>
    </row>
    <row r="39" spans="2:7">
      <c r="B39" s="8"/>
      <c r="C39" t="s">
        <v>334</v>
      </c>
      <c r="D39">
        <v>36</v>
      </c>
      <c r="E39">
        <v>8</v>
      </c>
      <c r="F39">
        <v>1</v>
      </c>
      <c r="G39">
        <f t="shared" si="4"/>
        <v>288</v>
      </c>
    </row>
    <row r="40" spans="6:7">
      <c r="F40" s="10" t="s">
        <v>94</v>
      </c>
      <c r="G40" s="10">
        <f>SUM(G35:G39)</f>
        <v>1696</v>
      </c>
    </row>
    <row r="44" spans="1:7">
      <c r="A44" t="s">
        <v>335</v>
      </c>
      <c r="B44" s="19" t="s">
        <v>102</v>
      </c>
      <c r="C44" t="s">
        <v>328</v>
      </c>
      <c r="D44">
        <v>32</v>
      </c>
      <c r="E44">
        <v>8</v>
      </c>
      <c r="F44">
        <v>1</v>
      </c>
      <c r="G44">
        <f t="shared" ref="G44:G49" si="5">F44*E44*D44</f>
        <v>256</v>
      </c>
    </row>
    <row r="45" spans="2:7">
      <c r="B45" s="8"/>
      <c r="C45" t="s">
        <v>336</v>
      </c>
      <c r="D45">
        <v>32</v>
      </c>
      <c r="E45">
        <v>8</v>
      </c>
      <c r="F45">
        <v>1</v>
      </c>
      <c r="G45">
        <f t="shared" si="5"/>
        <v>256</v>
      </c>
    </row>
    <row r="46" spans="2:7">
      <c r="B46" s="8"/>
      <c r="C46" t="s">
        <v>337</v>
      </c>
      <c r="D46">
        <v>36</v>
      </c>
      <c r="E46">
        <v>8</v>
      </c>
      <c r="F46">
        <v>1</v>
      </c>
      <c r="G46">
        <f t="shared" si="5"/>
        <v>288</v>
      </c>
    </row>
    <row r="47" spans="2:7">
      <c r="B47" s="8"/>
      <c r="C47" t="s">
        <v>338</v>
      </c>
      <c r="D47">
        <v>32</v>
      </c>
      <c r="E47">
        <v>8</v>
      </c>
      <c r="F47">
        <v>1</v>
      </c>
      <c r="G47">
        <f t="shared" si="5"/>
        <v>256</v>
      </c>
    </row>
    <row r="48" spans="2:7">
      <c r="B48" s="8"/>
      <c r="C48" t="s">
        <v>163</v>
      </c>
      <c r="D48">
        <v>32</v>
      </c>
      <c r="E48">
        <v>8</v>
      </c>
      <c r="F48">
        <v>1</v>
      </c>
      <c r="G48">
        <f t="shared" si="5"/>
        <v>256</v>
      </c>
    </row>
    <row r="49" spans="2:7">
      <c r="B49" s="8"/>
      <c r="C49" t="s">
        <v>307</v>
      </c>
      <c r="D49">
        <v>6</v>
      </c>
      <c r="E49">
        <v>8</v>
      </c>
      <c r="F49">
        <v>1</v>
      </c>
      <c r="G49">
        <f t="shared" si="5"/>
        <v>48</v>
      </c>
    </row>
    <row r="50" spans="6:7">
      <c r="F50" s="10" t="s">
        <v>94</v>
      </c>
      <c r="G50" s="10">
        <f>SUM(G44:G49)</f>
        <v>1360</v>
      </c>
    </row>
    <row r="53" spans="1:7">
      <c r="A53" t="s">
        <v>339</v>
      </c>
      <c r="B53" s="19" t="s">
        <v>102</v>
      </c>
      <c r="C53" t="s">
        <v>340</v>
      </c>
      <c r="D53">
        <v>48</v>
      </c>
      <c r="E53">
        <v>8</v>
      </c>
      <c r="F53">
        <v>1</v>
      </c>
      <c r="G53">
        <f t="shared" ref="G53:G55" si="6">F53*E53*D53</f>
        <v>384</v>
      </c>
    </row>
    <row r="54" spans="2:7">
      <c r="B54" s="8"/>
      <c r="C54" t="s">
        <v>341</v>
      </c>
      <c r="D54">
        <v>32</v>
      </c>
      <c r="E54">
        <v>8</v>
      </c>
      <c r="F54">
        <v>1</v>
      </c>
      <c r="G54">
        <f t="shared" si="6"/>
        <v>256</v>
      </c>
    </row>
    <row r="55" spans="2:7">
      <c r="B55" s="8"/>
      <c r="C55" t="s">
        <v>342</v>
      </c>
      <c r="D55">
        <v>32</v>
      </c>
      <c r="E55">
        <v>8</v>
      </c>
      <c r="F55">
        <v>1</v>
      </c>
      <c r="G55">
        <f t="shared" si="6"/>
        <v>256</v>
      </c>
    </row>
    <row r="56" spans="6:7">
      <c r="F56" s="10" t="s">
        <v>94</v>
      </c>
      <c r="G56" s="10">
        <f>SUM(G53:G55)</f>
        <v>896</v>
      </c>
    </row>
    <row r="59" spans="1:7">
      <c r="A59" t="s">
        <v>343</v>
      </c>
      <c r="B59" s="19" t="s">
        <v>102</v>
      </c>
      <c r="C59" t="s">
        <v>344</v>
      </c>
      <c r="D59">
        <v>48</v>
      </c>
      <c r="E59">
        <v>8</v>
      </c>
      <c r="F59">
        <v>1</v>
      </c>
      <c r="G59">
        <f t="shared" ref="G59:G61" si="7">F59*E59*D59</f>
        <v>384</v>
      </c>
    </row>
    <row r="60" spans="2:7">
      <c r="B60" s="8"/>
      <c r="C60" t="s">
        <v>345</v>
      </c>
      <c r="D60">
        <v>32</v>
      </c>
      <c r="E60">
        <v>8</v>
      </c>
      <c r="F60">
        <v>1</v>
      </c>
      <c r="G60">
        <f t="shared" si="7"/>
        <v>256</v>
      </c>
    </row>
    <row r="61" spans="2:7">
      <c r="B61" s="8"/>
      <c r="C61" t="s">
        <v>346</v>
      </c>
      <c r="D61">
        <v>36</v>
      </c>
      <c r="E61">
        <v>8</v>
      </c>
      <c r="F61">
        <v>1</v>
      </c>
      <c r="G61">
        <f t="shared" si="7"/>
        <v>288</v>
      </c>
    </row>
    <row r="62" spans="6:7">
      <c r="F62" s="10" t="s">
        <v>94</v>
      </c>
      <c r="G62" s="10">
        <f>SUM(G59:G61)</f>
        <v>928</v>
      </c>
    </row>
    <row r="65" spans="1:8">
      <c r="A65" t="s">
        <v>347</v>
      </c>
      <c r="B65" s="19" t="s">
        <v>102</v>
      </c>
      <c r="C65" t="s">
        <v>308</v>
      </c>
      <c r="D65">
        <v>32</v>
      </c>
      <c r="E65">
        <v>8</v>
      </c>
      <c r="F65">
        <v>1.5</v>
      </c>
      <c r="G65">
        <f>F65*E65*D65</f>
        <v>384</v>
      </c>
      <c r="H65" t="s">
        <v>348</v>
      </c>
    </row>
    <row r="66" spans="6:7">
      <c r="F66" s="10" t="s">
        <v>94</v>
      </c>
      <c r="G66" s="10">
        <f>G65</f>
        <v>384</v>
      </c>
    </row>
  </sheetData>
  <mergeCells count="9">
    <mergeCell ref="B2:B9"/>
    <mergeCell ref="B13:B17"/>
    <mergeCell ref="B21:B23"/>
    <mergeCell ref="B25:B26"/>
    <mergeCell ref="B30:B32"/>
    <mergeCell ref="B35:B39"/>
    <mergeCell ref="B44:B49"/>
    <mergeCell ref="B53:B55"/>
    <mergeCell ref="B59:B6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9"/>
  <sheetViews>
    <sheetView zoomScale="125" zoomScaleNormal="125" workbookViewId="0">
      <pane ySplit="1" topLeftCell="A16" activePane="bottomLeft" state="frozen"/>
      <selection/>
      <selection pane="bottomLeft" activeCell="H20" sqref="H20"/>
    </sheetView>
  </sheetViews>
  <sheetFormatPr defaultColWidth="9" defaultRowHeight="14.25" outlineLevelCol="7"/>
  <cols>
    <col min="1" max="1" width="14" customWidth="1"/>
    <col min="3" max="3" width="41.6666666666667" customWidth="1"/>
  </cols>
  <sheetData>
    <row r="1" spans="1:8">
      <c r="A1" s="1" t="s">
        <v>0</v>
      </c>
      <c r="B1" s="1" t="s">
        <v>95</v>
      </c>
      <c r="C1" s="2" t="s">
        <v>96</v>
      </c>
      <c r="D1" s="4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349</v>
      </c>
      <c r="B2" s="19" t="s">
        <v>102</v>
      </c>
      <c r="C2" t="s">
        <v>350</v>
      </c>
      <c r="D2">
        <v>16</v>
      </c>
      <c r="E2">
        <v>8</v>
      </c>
      <c r="F2">
        <v>1</v>
      </c>
      <c r="G2">
        <f t="shared" ref="G2:G6" si="0">F2*E2*D2</f>
        <v>128</v>
      </c>
    </row>
    <row r="3" spans="2:7">
      <c r="B3" s="8"/>
      <c r="C3" t="s">
        <v>351</v>
      </c>
      <c r="D3">
        <v>16</v>
      </c>
      <c r="E3">
        <v>8</v>
      </c>
      <c r="F3">
        <v>1</v>
      </c>
      <c r="G3">
        <f t="shared" si="0"/>
        <v>128</v>
      </c>
    </row>
    <row r="4" spans="2:7">
      <c r="B4" s="8"/>
      <c r="C4" t="s">
        <v>352</v>
      </c>
      <c r="D4">
        <v>16</v>
      </c>
      <c r="E4">
        <v>8</v>
      </c>
      <c r="F4">
        <v>1</v>
      </c>
      <c r="G4">
        <f t="shared" si="0"/>
        <v>128</v>
      </c>
    </row>
    <row r="5" spans="2:7">
      <c r="B5" s="8"/>
      <c r="C5" t="s">
        <v>353</v>
      </c>
      <c r="D5">
        <v>36</v>
      </c>
      <c r="E5">
        <v>8</v>
      </c>
      <c r="F5">
        <v>1</v>
      </c>
      <c r="G5">
        <f t="shared" si="0"/>
        <v>288</v>
      </c>
    </row>
    <row r="6" spans="2:7">
      <c r="B6" s="8"/>
      <c r="C6" t="s">
        <v>354</v>
      </c>
      <c r="D6">
        <v>54</v>
      </c>
      <c r="E6">
        <v>8</v>
      </c>
      <c r="F6">
        <v>1</v>
      </c>
      <c r="G6">
        <f t="shared" si="0"/>
        <v>432</v>
      </c>
    </row>
    <row r="7" spans="6:7">
      <c r="F7" s="10" t="s">
        <v>94</v>
      </c>
      <c r="G7" s="10">
        <f>SUM(G2:G6)</f>
        <v>1104</v>
      </c>
    </row>
    <row r="12" spans="1:8">
      <c r="A12" t="s">
        <v>355</v>
      </c>
      <c r="B12" s="19" t="s">
        <v>102</v>
      </c>
      <c r="C12" s="25" t="s">
        <v>350</v>
      </c>
      <c r="D12" s="8">
        <v>56</v>
      </c>
      <c r="E12" s="8">
        <v>8</v>
      </c>
      <c r="F12" s="8">
        <v>1</v>
      </c>
      <c r="G12" s="8">
        <f t="shared" ref="G12:G14" si="1">F12*E12*D12</f>
        <v>448</v>
      </c>
      <c r="H12" s="26"/>
    </row>
    <row r="13" spans="2:7">
      <c r="B13" s="19"/>
      <c r="C13" s="25" t="s">
        <v>351</v>
      </c>
      <c r="D13" s="8">
        <v>16</v>
      </c>
      <c r="E13" s="8">
        <v>8</v>
      </c>
      <c r="F13" s="8">
        <v>1</v>
      </c>
      <c r="G13" s="8">
        <f t="shared" si="1"/>
        <v>128</v>
      </c>
    </row>
    <row r="14" spans="2:7">
      <c r="B14" s="19"/>
      <c r="C14" s="25" t="s">
        <v>356</v>
      </c>
      <c r="D14" s="8">
        <v>36</v>
      </c>
      <c r="E14" s="8">
        <v>8</v>
      </c>
      <c r="F14" s="8">
        <v>1</v>
      </c>
      <c r="G14" s="8">
        <f t="shared" si="1"/>
        <v>288</v>
      </c>
    </row>
    <row r="15" s="8" customFormat="1" ht="28.5" spans="2:7">
      <c r="B15" s="9" t="s">
        <v>107</v>
      </c>
      <c r="C15" s="27" t="s">
        <v>357</v>
      </c>
      <c r="D15" s="8" t="s">
        <v>109</v>
      </c>
      <c r="E15" s="8">
        <v>200</v>
      </c>
      <c r="F15" s="8">
        <v>1</v>
      </c>
      <c r="G15" s="8">
        <f>F15*E15</f>
        <v>200</v>
      </c>
    </row>
    <row r="16" spans="6:7">
      <c r="F16" s="10" t="s">
        <v>94</v>
      </c>
      <c r="G16" s="10">
        <f>SUM(G12:G15)</f>
        <v>1064</v>
      </c>
    </row>
    <row r="19" ht="42.75" spans="1:8">
      <c r="A19" t="s">
        <v>358</v>
      </c>
      <c r="B19" s="15" t="s">
        <v>201</v>
      </c>
      <c r="C19" s="21" t="s">
        <v>359</v>
      </c>
      <c r="D19" s="27" t="s">
        <v>360</v>
      </c>
      <c r="E19">
        <v>3000</v>
      </c>
      <c r="F19">
        <v>1</v>
      </c>
      <c r="G19">
        <f>F19*E19</f>
        <v>3000</v>
      </c>
      <c r="H19" t="s">
        <v>361</v>
      </c>
    </row>
    <row r="20" spans="6:7">
      <c r="F20" s="10" t="s">
        <v>94</v>
      </c>
      <c r="G20" s="10">
        <f>SUM(G19)</f>
        <v>3000</v>
      </c>
    </row>
    <row r="23" spans="1:8">
      <c r="A23" t="s">
        <v>362</v>
      </c>
      <c r="B23" s="19" t="s">
        <v>102</v>
      </c>
      <c r="C23" t="s">
        <v>363</v>
      </c>
      <c r="D23">
        <v>32</v>
      </c>
      <c r="E23">
        <v>8</v>
      </c>
      <c r="F23">
        <v>1</v>
      </c>
      <c r="G23">
        <f t="shared" ref="G23:G27" si="2">F23*E23*D23</f>
        <v>256</v>
      </c>
      <c r="H23" t="s">
        <v>364</v>
      </c>
    </row>
    <row r="24" spans="2:7">
      <c r="B24" s="8"/>
      <c r="C24" t="s">
        <v>365</v>
      </c>
      <c r="D24">
        <v>16</v>
      </c>
      <c r="E24">
        <v>8</v>
      </c>
      <c r="F24">
        <v>1</v>
      </c>
      <c r="G24">
        <f t="shared" si="2"/>
        <v>128</v>
      </c>
    </row>
    <row r="25" spans="2:7">
      <c r="B25" s="8"/>
      <c r="C25" t="s">
        <v>366</v>
      </c>
      <c r="D25">
        <v>24</v>
      </c>
      <c r="E25">
        <v>8</v>
      </c>
      <c r="F25">
        <v>1</v>
      </c>
      <c r="G25">
        <f t="shared" si="2"/>
        <v>192</v>
      </c>
    </row>
    <row r="26" spans="2:8">
      <c r="B26" s="8"/>
      <c r="C26" t="s">
        <v>363</v>
      </c>
      <c r="D26">
        <v>32</v>
      </c>
      <c r="E26">
        <v>8</v>
      </c>
      <c r="F26">
        <v>1</v>
      </c>
      <c r="G26">
        <f t="shared" si="2"/>
        <v>256</v>
      </c>
      <c r="H26" t="s">
        <v>367</v>
      </c>
    </row>
    <row r="27" spans="2:7">
      <c r="B27" s="8"/>
      <c r="C27" t="s">
        <v>368</v>
      </c>
      <c r="D27">
        <v>36</v>
      </c>
      <c r="E27">
        <v>8</v>
      </c>
      <c r="F27">
        <v>1</v>
      </c>
      <c r="G27">
        <f t="shared" si="2"/>
        <v>288</v>
      </c>
    </row>
    <row r="28" ht="28.5" spans="2:8">
      <c r="B28" s="28" t="s">
        <v>107</v>
      </c>
      <c r="C28" s="25" t="s">
        <v>369</v>
      </c>
      <c r="D28" t="s">
        <v>109</v>
      </c>
      <c r="E28">
        <v>200</v>
      </c>
      <c r="F28">
        <v>1</v>
      </c>
      <c r="G28">
        <f>F28*E28</f>
        <v>200</v>
      </c>
      <c r="H28" t="s">
        <v>370</v>
      </c>
    </row>
    <row r="29" ht="28.5" spans="2:7">
      <c r="B29" s="12" t="s">
        <v>145</v>
      </c>
      <c r="C29" t="s">
        <v>371</v>
      </c>
      <c r="D29" s="25" t="s">
        <v>372</v>
      </c>
      <c r="E29">
        <v>5000</v>
      </c>
      <c r="F29">
        <v>1</v>
      </c>
      <c r="G29">
        <f>F29*E29</f>
        <v>5000</v>
      </c>
    </row>
    <row r="30" spans="6:7">
      <c r="F30" s="10" t="s">
        <v>94</v>
      </c>
      <c r="G30" s="10">
        <f>SUM(G23:G29)</f>
        <v>6320</v>
      </c>
    </row>
    <row r="33" spans="1:8">
      <c r="A33" t="s">
        <v>373</v>
      </c>
      <c r="B33" s="19" t="s">
        <v>102</v>
      </c>
      <c r="C33" t="s">
        <v>351</v>
      </c>
      <c r="D33">
        <v>48</v>
      </c>
      <c r="E33">
        <v>8</v>
      </c>
      <c r="F33">
        <v>1</v>
      </c>
      <c r="G33">
        <f t="shared" ref="G33:G35" si="3">F33*E33*D33</f>
        <v>384</v>
      </c>
      <c r="H33" t="s">
        <v>374</v>
      </c>
    </row>
    <row r="34" spans="2:8">
      <c r="B34" s="8"/>
      <c r="C34" t="s">
        <v>351</v>
      </c>
      <c r="D34">
        <v>80</v>
      </c>
      <c r="E34">
        <v>8</v>
      </c>
      <c r="F34">
        <v>1</v>
      </c>
      <c r="G34">
        <f t="shared" si="3"/>
        <v>640</v>
      </c>
      <c r="H34" t="s">
        <v>375</v>
      </c>
    </row>
    <row r="35" spans="2:7">
      <c r="B35" s="8"/>
      <c r="C35" t="s">
        <v>376</v>
      </c>
      <c r="D35">
        <v>32</v>
      </c>
      <c r="E35">
        <v>8</v>
      </c>
      <c r="F35">
        <v>1</v>
      </c>
      <c r="G35">
        <f t="shared" si="3"/>
        <v>256</v>
      </c>
    </row>
    <row r="36" s="8" customFormat="1" ht="82.5" spans="2:7">
      <c r="B36" s="28" t="s">
        <v>107</v>
      </c>
      <c r="C36" s="29" t="s">
        <v>377</v>
      </c>
      <c r="D36" s="8" t="s">
        <v>378</v>
      </c>
      <c r="E36" s="8">
        <v>1000</v>
      </c>
      <c r="F36" s="8">
        <v>1</v>
      </c>
      <c r="G36" s="8">
        <f>F36*E36</f>
        <v>1000</v>
      </c>
    </row>
    <row r="37" spans="6:7">
      <c r="F37" s="10" t="s">
        <v>94</v>
      </c>
      <c r="G37" s="10">
        <f>SUM(G33:G36)</f>
        <v>2280</v>
      </c>
    </row>
    <row r="40" spans="1:7">
      <c r="A40" t="s">
        <v>379</v>
      </c>
      <c r="B40" s="19" t="s">
        <v>102</v>
      </c>
      <c r="C40" t="s">
        <v>380</v>
      </c>
      <c r="D40">
        <v>18</v>
      </c>
      <c r="E40">
        <v>8</v>
      </c>
      <c r="F40">
        <v>1.2</v>
      </c>
      <c r="G40">
        <f t="shared" ref="G40:G44" si="4">F40*E40*D40</f>
        <v>172.8</v>
      </c>
    </row>
    <row r="41" spans="2:7">
      <c r="B41" s="8"/>
      <c r="C41" t="s">
        <v>381</v>
      </c>
      <c r="D41">
        <v>18</v>
      </c>
      <c r="E41">
        <v>8</v>
      </c>
      <c r="F41">
        <v>1.2</v>
      </c>
      <c r="G41">
        <f t="shared" si="4"/>
        <v>172.8</v>
      </c>
    </row>
    <row r="42" spans="2:7">
      <c r="B42" s="8"/>
      <c r="C42" t="s">
        <v>382</v>
      </c>
      <c r="D42">
        <v>32</v>
      </c>
      <c r="E42">
        <v>8</v>
      </c>
      <c r="F42">
        <v>1.2</v>
      </c>
      <c r="G42">
        <f t="shared" si="4"/>
        <v>307.2</v>
      </c>
    </row>
    <row r="43" spans="2:7">
      <c r="B43" s="8"/>
      <c r="C43" t="s">
        <v>170</v>
      </c>
      <c r="D43">
        <v>32</v>
      </c>
      <c r="E43">
        <v>8</v>
      </c>
      <c r="F43">
        <v>1</v>
      </c>
      <c r="G43">
        <f t="shared" si="4"/>
        <v>256</v>
      </c>
    </row>
    <row r="44" spans="2:8">
      <c r="B44" s="8"/>
      <c r="C44" t="s">
        <v>350</v>
      </c>
      <c r="D44">
        <v>96</v>
      </c>
      <c r="E44">
        <v>8</v>
      </c>
      <c r="F44">
        <v>1</v>
      </c>
      <c r="G44">
        <f t="shared" si="4"/>
        <v>768</v>
      </c>
      <c r="H44" t="s">
        <v>383</v>
      </c>
    </row>
    <row r="45" spans="6:7">
      <c r="F45" s="10" t="s">
        <v>94</v>
      </c>
      <c r="G45" s="10">
        <f>SUM(G40:G44)</f>
        <v>1676.8</v>
      </c>
    </row>
    <row r="48" ht="28.5" spans="1:8">
      <c r="A48" t="s">
        <v>384</v>
      </c>
      <c r="B48" s="15" t="s">
        <v>201</v>
      </c>
      <c r="C48" s="30" t="s">
        <v>385</v>
      </c>
      <c r="D48" t="s">
        <v>386</v>
      </c>
      <c r="E48">
        <v>1500</v>
      </c>
      <c r="F48">
        <v>1</v>
      </c>
      <c r="G48">
        <f>F48*E48</f>
        <v>1500</v>
      </c>
      <c r="H48" t="s">
        <v>387</v>
      </c>
    </row>
    <row r="49" spans="6:7">
      <c r="F49" s="10" t="s">
        <v>94</v>
      </c>
      <c r="G49" s="10">
        <f>SUM(G48)</f>
        <v>1500</v>
      </c>
    </row>
  </sheetData>
  <mergeCells count="5">
    <mergeCell ref="B2:B6"/>
    <mergeCell ref="B12:B14"/>
    <mergeCell ref="B23:B27"/>
    <mergeCell ref="B33:B35"/>
    <mergeCell ref="B40:B44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55"/>
  <sheetViews>
    <sheetView zoomScale="125" zoomScaleNormal="125" workbookViewId="0">
      <pane ySplit="1" topLeftCell="A56" activePane="bottomLeft" state="frozen"/>
      <selection/>
      <selection pane="bottomLeft" activeCell="B35" sqref="B35:B36"/>
    </sheetView>
  </sheetViews>
  <sheetFormatPr defaultColWidth="9" defaultRowHeight="14.25" outlineLevelCol="7"/>
  <cols>
    <col min="1" max="1" width="13.8333333333333" customWidth="1"/>
    <col min="3" max="3" width="35.6666666666667" style="6" customWidth="1"/>
    <col min="4" max="4" width="13" style="7" customWidth="1"/>
  </cols>
  <sheetData>
    <row r="1" spans="1:8">
      <c r="A1" s="1" t="s">
        <v>0</v>
      </c>
      <c r="B1" s="1" t="s">
        <v>95</v>
      </c>
      <c r="C1" s="2" t="s">
        <v>96</v>
      </c>
      <c r="D1" s="3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388</v>
      </c>
      <c r="B2" s="19" t="s">
        <v>102</v>
      </c>
      <c r="C2" s="6" t="s">
        <v>389</v>
      </c>
      <c r="D2" s="7">
        <v>64</v>
      </c>
      <c r="E2">
        <v>8</v>
      </c>
      <c r="F2">
        <v>1</v>
      </c>
      <c r="G2">
        <f>F2*E2*D2</f>
        <v>512</v>
      </c>
    </row>
    <row r="3" spans="2:7">
      <c r="B3" s="8"/>
      <c r="C3" s="6" t="s">
        <v>390</v>
      </c>
      <c r="D3" s="7">
        <v>32</v>
      </c>
      <c r="E3">
        <v>8</v>
      </c>
      <c r="F3">
        <v>1</v>
      </c>
      <c r="G3">
        <f>F3*E3*D3</f>
        <v>256</v>
      </c>
    </row>
    <row r="4" spans="2:7">
      <c r="B4" s="8"/>
      <c r="C4" s="6" t="s">
        <v>391</v>
      </c>
      <c r="D4" s="7">
        <v>54</v>
      </c>
      <c r="E4">
        <v>8</v>
      </c>
      <c r="F4">
        <v>1</v>
      </c>
      <c r="G4">
        <f t="shared" ref="G4:G13" si="0">F4*E4*D4</f>
        <v>432</v>
      </c>
    </row>
    <row r="5" spans="2:7">
      <c r="B5" s="8"/>
      <c r="C5" s="6" t="s">
        <v>389</v>
      </c>
      <c r="D5" s="7">
        <v>64</v>
      </c>
      <c r="E5">
        <v>8</v>
      </c>
      <c r="F5">
        <v>1</v>
      </c>
      <c r="G5">
        <f t="shared" si="0"/>
        <v>512</v>
      </c>
    </row>
    <row r="6" spans="6:7">
      <c r="F6" s="10" t="s">
        <v>94</v>
      </c>
      <c r="G6" s="10">
        <f>SUM(G2:G5)</f>
        <v>1712</v>
      </c>
    </row>
    <row r="9" spans="1:7">
      <c r="A9" t="s">
        <v>392</v>
      </c>
      <c r="B9" s="19" t="s">
        <v>102</v>
      </c>
      <c r="C9" s="6" t="s">
        <v>393</v>
      </c>
      <c r="D9" s="7">
        <v>48</v>
      </c>
      <c r="E9">
        <v>8</v>
      </c>
      <c r="F9">
        <v>1</v>
      </c>
      <c r="G9">
        <f t="shared" si="0"/>
        <v>384</v>
      </c>
    </row>
    <row r="10" spans="2:7">
      <c r="B10" s="8"/>
      <c r="C10" s="6" t="s">
        <v>394</v>
      </c>
      <c r="D10" s="7">
        <v>54</v>
      </c>
      <c r="E10">
        <v>8</v>
      </c>
      <c r="F10">
        <v>1</v>
      </c>
      <c r="G10">
        <f t="shared" si="0"/>
        <v>432</v>
      </c>
    </row>
    <row r="11" spans="2:7">
      <c r="B11" s="8"/>
      <c r="C11" s="6" t="s">
        <v>395</v>
      </c>
      <c r="D11" s="7">
        <v>32</v>
      </c>
      <c r="E11">
        <v>8</v>
      </c>
      <c r="F11">
        <v>1</v>
      </c>
      <c r="G11">
        <f t="shared" si="0"/>
        <v>256</v>
      </c>
    </row>
    <row r="12" spans="2:7">
      <c r="B12" s="8"/>
      <c r="C12" s="6" t="s">
        <v>396</v>
      </c>
      <c r="D12" s="7">
        <v>54</v>
      </c>
      <c r="E12">
        <v>8</v>
      </c>
      <c r="F12">
        <v>1</v>
      </c>
      <c r="G12">
        <f t="shared" si="0"/>
        <v>432</v>
      </c>
    </row>
    <row r="13" spans="2:7">
      <c r="B13" s="8"/>
      <c r="C13" s="6" t="s">
        <v>397</v>
      </c>
      <c r="D13" s="7">
        <v>32</v>
      </c>
      <c r="E13">
        <v>8</v>
      </c>
      <c r="F13">
        <v>1</v>
      </c>
      <c r="G13">
        <f t="shared" si="0"/>
        <v>256</v>
      </c>
    </row>
    <row r="14" spans="6:7">
      <c r="F14" s="10" t="s">
        <v>94</v>
      </c>
      <c r="G14" s="10">
        <f>SUM(G9:G13)</f>
        <v>1760</v>
      </c>
    </row>
    <row r="17" spans="1:7">
      <c r="A17" t="s">
        <v>398</v>
      </c>
      <c r="B17" s="19" t="s">
        <v>102</v>
      </c>
      <c r="C17" s="6" t="s">
        <v>399</v>
      </c>
      <c r="D17" s="7">
        <v>32</v>
      </c>
      <c r="E17">
        <v>8</v>
      </c>
      <c r="F17">
        <v>1</v>
      </c>
      <c r="G17">
        <f t="shared" ref="G17:G20" si="1">F17*E17*D17</f>
        <v>256</v>
      </c>
    </row>
    <row r="18" spans="2:7">
      <c r="B18" s="8"/>
      <c r="C18" s="6" t="s">
        <v>400</v>
      </c>
      <c r="D18" s="7">
        <v>32</v>
      </c>
      <c r="E18">
        <v>8</v>
      </c>
      <c r="F18">
        <v>1</v>
      </c>
      <c r="G18">
        <f t="shared" si="1"/>
        <v>256</v>
      </c>
    </row>
    <row r="19" spans="2:7">
      <c r="B19" s="8"/>
      <c r="C19" s="6" t="s">
        <v>401</v>
      </c>
      <c r="D19" s="7">
        <v>48</v>
      </c>
      <c r="E19">
        <v>8</v>
      </c>
      <c r="F19">
        <v>1</v>
      </c>
      <c r="G19">
        <f t="shared" si="1"/>
        <v>384</v>
      </c>
    </row>
    <row r="20" spans="2:7">
      <c r="B20" s="8"/>
      <c r="C20" s="6" t="s">
        <v>190</v>
      </c>
      <c r="D20" s="7">
        <v>48</v>
      </c>
      <c r="E20">
        <v>8</v>
      </c>
      <c r="F20">
        <v>1</v>
      </c>
      <c r="G20">
        <f t="shared" si="1"/>
        <v>384</v>
      </c>
    </row>
    <row r="21" spans="6:7">
      <c r="F21" s="10" t="s">
        <v>94</v>
      </c>
      <c r="G21" s="10">
        <f>SUM(G17:G20)</f>
        <v>1280</v>
      </c>
    </row>
    <row r="24" spans="1:7">
      <c r="A24" t="s">
        <v>402</v>
      </c>
      <c r="B24" s="19" t="s">
        <v>102</v>
      </c>
      <c r="C24" s="6" t="s">
        <v>403</v>
      </c>
      <c r="D24" s="7">
        <v>32</v>
      </c>
      <c r="E24">
        <v>8</v>
      </c>
      <c r="F24">
        <v>1</v>
      </c>
      <c r="G24">
        <f t="shared" ref="G24:G29" si="2">F24*E24*D24</f>
        <v>256</v>
      </c>
    </row>
    <row r="25" spans="2:7">
      <c r="B25" s="8"/>
      <c r="C25" s="6" t="s">
        <v>404</v>
      </c>
      <c r="D25" s="7">
        <v>32</v>
      </c>
      <c r="E25">
        <v>8</v>
      </c>
      <c r="F25">
        <v>1</v>
      </c>
      <c r="G25">
        <f t="shared" si="2"/>
        <v>256</v>
      </c>
    </row>
    <row r="26" spans="2:7">
      <c r="B26" s="8"/>
      <c r="C26" s="6" t="s">
        <v>403</v>
      </c>
      <c r="D26" s="7">
        <v>64</v>
      </c>
      <c r="E26">
        <v>8</v>
      </c>
      <c r="F26">
        <v>1</v>
      </c>
      <c r="G26">
        <f t="shared" si="2"/>
        <v>512</v>
      </c>
    </row>
    <row r="27" spans="2:7">
      <c r="B27" s="8"/>
      <c r="C27" s="6" t="s">
        <v>405</v>
      </c>
      <c r="D27" s="7">
        <v>48</v>
      </c>
      <c r="E27">
        <v>8</v>
      </c>
      <c r="F27">
        <v>1</v>
      </c>
      <c r="G27">
        <f t="shared" si="2"/>
        <v>384</v>
      </c>
    </row>
    <row r="28" spans="2:7">
      <c r="B28" s="8"/>
      <c r="C28" s="6" t="s">
        <v>406</v>
      </c>
      <c r="D28" s="7">
        <v>32</v>
      </c>
      <c r="E28">
        <v>8</v>
      </c>
      <c r="F28">
        <v>1</v>
      </c>
      <c r="G28">
        <f t="shared" si="2"/>
        <v>256</v>
      </c>
    </row>
    <row r="29" spans="2:7">
      <c r="B29" s="19"/>
      <c r="C29" s="6" t="s">
        <v>407</v>
      </c>
      <c r="D29" s="7">
        <v>32</v>
      </c>
      <c r="E29">
        <v>8</v>
      </c>
      <c r="F29">
        <v>1</v>
      </c>
      <c r="G29">
        <f t="shared" si="2"/>
        <v>256</v>
      </c>
    </row>
    <row r="30" spans="6:7">
      <c r="F30" s="10" t="s">
        <v>94</v>
      </c>
      <c r="G30" s="10">
        <f>SUM(G24:G29)</f>
        <v>1920</v>
      </c>
    </row>
    <row r="33" spans="1:7">
      <c r="A33" t="s">
        <v>408</v>
      </c>
      <c r="B33" s="19" t="s">
        <v>102</v>
      </c>
      <c r="C33" s="6" t="s">
        <v>409</v>
      </c>
      <c r="D33" s="7">
        <v>32</v>
      </c>
      <c r="E33">
        <v>8</v>
      </c>
      <c r="F33">
        <v>1</v>
      </c>
      <c r="G33">
        <f>F33*E33*D33</f>
        <v>256</v>
      </c>
    </row>
    <row r="34" spans="2:7">
      <c r="B34" s="8"/>
      <c r="C34" s="6" t="s">
        <v>410</v>
      </c>
      <c r="D34" s="7">
        <v>32</v>
      </c>
      <c r="E34">
        <v>8</v>
      </c>
      <c r="F34">
        <v>1</v>
      </c>
      <c r="G34">
        <f>F34*E34*D34</f>
        <v>256</v>
      </c>
    </row>
    <row r="35" ht="28.5" spans="2:7">
      <c r="B35" s="9" t="s">
        <v>107</v>
      </c>
      <c r="C35" s="6" t="s">
        <v>411</v>
      </c>
      <c r="D35" s="7" t="s">
        <v>109</v>
      </c>
      <c r="E35">
        <v>200</v>
      </c>
      <c r="F35">
        <v>1</v>
      </c>
      <c r="G35">
        <f>F35*E35</f>
        <v>200</v>
      </c>
    </row>
    <row r="36" ht="42.75" spans="2:7">
      <c r="B36" s="9"/>
      <c r="C36" s="6" t="s">
        <v>412</v>
      </c>
      <c r="D36" s="7" t="s">
        <v>121</v>
      </c>
      <c r="E36">
        <v>700</v>
      </c>
      <c r="F36">
        <v>1</v>
      </c>
      <c r="G36">
        <f>F36*E36</f>
        <v>700</v>
      </c>
    </row>
    <row r="37" spans="6:7">
      <c r="F37" s="10" t="s">
        <v>94</v>
      </c>
      <c r="G37" s="10">
        <f>SUM(G33:G36)</f>
        <v>1412</v>
      </c>
    </row>
    <row r="40" spans="1:7">
      <c r="A40" t="s">
        <v>413</v>
      </c>
      <c r="B40" s="19" t="s">
        <v>102</v>
      </c>
      <c r="C40" s="6" t="s">
        <v>414</v>
      </c>
      <c r="D40" s="7">
        <v>48</v>
      </c>
      <c r="E40">
        <v>8</v>
      </c>
      <c r="F40">
        <v>1</v>
      </c>
      <c r="G40">
        <f t="shared" ref="G40:G43" si="3">F40*E40*D40</f>
        <v>384</v>
      </c>
    </row>
    <row r="41" spans="2:8">
      <c r="B41" s="8"/>
      <c r="C41" s="6" t="s">
        <v>415</v>
      </c>
      <c r="D41" s="7">
        <v>48</v>
      </c>
      <c r="E41">
        <v>8</v>
      </c>
      <c r="F41">
        <v>1.5</v>
      </c>
      <c r="G41">
        <f t="shared" si="3"/>
        <v>576</v>
      </c>
      <c r="H41" t="s">
        <v>240</v>
      </c>
    </row>
    <row r="42" spans="2:7">
      <c r="B42" s="8"/>
      <c r="C42" s="6" t="s">
        <v>416</v>
      </c>
      <c r="D42" s="7">
        <v>48</v>
      </c>
      <c r="E42">
        <v>8</v>
      </c>
      <c r="F42">
        <v>1</v>
      </c>
      <c r="G42">
        <f t="shared" si="3"/>
        <v>384</v>
      </c>
    </row>
    <row r="43" spans="2:7">
      <c r="B43" s="8"/>
      <c r="C43" s="6" t="s">
        <v>393</v>
      </c>
      <c r="D43" s="7">
        <v>48</v>
      </c>
      <c r="E43">
        <v>8</v>
      </c>
      <c r="F43">
        <v>1</v>
      </c>
      <c r="G43">
        <f t="shared" si="3"/>
        <v>384</v>
      </c>
    </row>
    <row r="44" spans="6:7">
      <c r="F44" s="10" t="s">
        <v>94</v>
      </c>
      <c r="G44" s="10">
        <f>SUM(G40:G43)</f>
        <v>1728</v>
      </c>
    </row>
    <row r="47" spans="1:7">
      <c r="A47" t="s">
        <v>417</v>
      </c>
      <c r="B47" s="19" t="s">
        <v>102</v>
      </c>
      <c r="C47" s="6" t="s">
        <v>418</v>
      </c>
      <c r="D47" s="7">
        <v>27</v>
      </c>
      <c r="E47">
        <v>8</v>
      </c>
      <c r="F47">
        <v>1</v>
      </c>
      <c r="G47">
        <f>F47*E47*D47</f>
        <v>216</v>
      </c>
    </row>
    <row r="48" ht="28.5" spans="2:7">
      <c r="B48" s="8"/>
      <c r="C48" s="6" t="s">
        <v>419</v>
      </c>
      <c r="D48" s="7">
        <v>27</v>
      </c>
      <c r="E48">
        <v>8</v>
      </c>
      <c r="F48">
        <v>1</v>
      </c>
      <c r="G48">
        <f>F48*E48*D48</f>
        <v>216</v>
      </c>
    </row>
    <row r="49" ht="57" spans="2:8">
      <c r="B49" s="9" t="s">
        <v>107</v>
      </c>
      <c r="C49" s="24" t="s">
        <v>420</v>
      </c>
      <c r="D49" s="7" t="s">
        <v>114</v>
      </c>
      <c r="E49">
        <v>1000</v>
      </c>
      <c r="F49">
        <v>1</v>
      </c>
      <c r="G49">
        <f>F49*E49</f>
        <v>1000</v>
      </c>
      <c r="H49" t="s">
        <v>421</v>
      </c>
    </row>
    <row r="50" ht="42.75" spans="2:8">
      <c r="B50" s="9"/>
      <c r="C50" s="24" t="s">
        <v>422</v>
      </c>
      <c r="D50" s="7" t="s">
        <v>114</v>
      </c>
      <c r="E50">
        <v>1000</v>
      </c>
      <c r="F50">
        <v>1</v>
      </c>
      <c r="G50">
        <f>F50*E50</f>
        <v>1000</v>
      </c>
      <c r="H50" t="s">
        <v>421</v>
      </c>
    </row>
    <row r="51" spans="6:7">
      <c r="F51" s="10" t="s">
        <v>94</v>
      </c>
      <c r="G51" s="10">
        <f>SUM(G47:G50)</f>
        <v>2432</v>
      </c>
    </row>
    <row r="54" spans="1:7">
      <c r="A54" t="s">
        <v>423</v>
      </c>
      <c r="B54" s="11" t="s">
        <v>102</v>
      </c>
      <c r="C54" s="6" t="s">
        <v>424</v>
      </c>
      <c r="D54" s="7">
        <v>32</v>
      </c>
      <c r="E54">
        <v>8</v>
      </c>
      <c r="F54">
        <v>1</v>
      </c>
      <c r="G54">
        <f>F54*E54*D54</f>
        <v>256</v>
      </c>
    </row>
    <row r="55" spans="6:7">
      <c r="F55" s="10" t="s">
        <v>94</v>
      </c>
      <c r="G55" s="10">
        <f>SUM(G54)</f>
        <v>256</v>
      </c>
    </row>
  </sheetData>
  <mergeCells count="9">
    <mergeCell ref="B2:B5"/>
    <mergeCell ref="B9:B13"/>
    <mergeCell ref="B17:B20"/>
    <mergeCell ref="B24:B28"/>
    <mergeCell ref="B33:B34"/>
    <mergeCell ref="B35:B36"/>
    <mergeCell ref="B40:B43"/>
    <mergeCell ref="B47:B48"/>
    <mergeCell ref="B49:B50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10"/>
  <sheetViews>
    <sheetView zoomScale="125" zoomScaleNormal="125" workbookViewId="0">
      <pane ySplit="1" topLeftCell="A2" activePane="bottomLeft" state="frozen"/>
      <selection/>
      <selection pane="bottomLeft" activeCell="H110" sqref="H110"/>
    </sheetView>
  </sheetViews>
  <sheetFormatPr defaultColWidth="9" defaultRowHeight="14.25" outlineLevelCol="7"/>
  <cols>
    <col min="1" max="1" width="12.8333333333333" customWidth="1"/>
    <col min="3" max="3" width="42.6666666666667" customWidth="1"/>
  </cols>
  <sheetData>
    <row r="1" ht="28.5" spans="1:8">
      <c r="A1" s="1" t="s">
        <v>0</v>
      </c>
      <c r="B1" s="1" t="s">
        <v>95</v>
      </c>
      <c r="C1" s="2" t="s">
        <v>96</v>
      </c>
      <c r="D1" s="3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425</v>
      </c>
      <c r="B2" s="19" t="s">
        <v>102</v>
      </c>
      <c r="C2" s="6" t="s">
        <v>426</v>
      </c>
      <c r="D2" s="7">
        <v>36</v>
      </c>
      <c r="E2">
        <v>8</v>
      </c>
      <c r="F2">
        <v>1</v>
      </c>
      <c r="G2">
        <f>F2*E2*D2</f>
        <v>288</v>
      </c>
    </row>
    <row r="3" spans="2:7">
      <c r="B3" s="8"/>
      <c r="C3" s="6" t="s">
        <v>427</v>
      </c>
      <c r="D3" s="7">
        <v>54</v>
      </c>
      <c r="E3">
        <v>8</v>
      </c>
      <c r="F3">
        <v>1</v>
      </c>
      <c r="G3">
        <f>F3*E3*D3</f>
        <v>432</v>
      </c>
    </row>
    <row r="4" spans="2:7">
      <c r="B4" s="8"/>
      <c r="C4" s="6" t="s">
        <v>428</v>
      </c>
      <c r="D4" s="7">
        <v>48</v>
      </c>
      <c r="E4">
        <v>8</v>
      </c>
      <c r="F4">
        <v>1</v>
      </c>
      <c r="G4">
        <f>F4*E4*D4</f>
        <v>384</v>
      </c>
    </row>
    <row r="5" spans="2:7">
      <c r="B5" s="8"/>
      <c r="C5" s="6" t="s">
        <v>429</v>
      </c>
      <c r="D5" s="7">
        <v>36</v>
      </c>
      <c r="E5">
        <v>8</v>
      </c>
      <c r="F5">
        <v>1</v>
      </c>
      <c r="G5">
        <f>F5*E5*D5</f>
        <v>288</v>
      </c>
    </row>
    <row r="6" spans="2:7">
      <c r="B6" s="9" t="s">
        <v>107</v>
      </c>
      <c r="C6" s="6" t="s">
        <v>430</v>
      </c>
      <c r="D6" s="7" t="s">
        <v>109</v>
      </c>
      <c r="E6">
        <v>200</v>
      </c>
      <c r="F6">
        <v>1</v>
      </c>
      <c r="G6">
        <f t="shared" ref="G6:G9" si="0">F6*E6</f>
        <v>200</v>
      </c>
    </row>
    <row r="7" ht="28.5" spans="2:7">
      <c r="B7" s="9"/>
      <c r="C7" s="6" t="s">
        <v>431</v>
      </c>
      <c r="D7" s="7" t="s">
        <v>114</v>
      </c>
      <c r="E7">
        <v>1000</v>
      </c>
      <c r="F7">
        <v>1</v>
      </c>
      <c r="G7">
        <f t="shared" si="0"/>
        <v>1000</v>
      </c>
    </row>
    <row r="8" ht="28.5" spans="2:7">
      <c r="B8" s="15" t="s">
        <v>201</v>
      </c>
      <c r="C8" s="6" t="s">
        <v>432</v>
      </c>
      <c r="D8" t="s">
        <v>433</v>
      </c>
      <c r="E8">
        <v>2500</v>
      </c>
      <c r="F8">
        <v>1</v>
      </c>
      <c r="G8">
        <f t="shared" si="0"/>
        <v>2500</v>
      </c>
    </row>
    <row r="9" ht="28.5" spans="2:7">
      <c r="B9" s="8"/>
      <c r="C9" s="6" t="s">
        <v>434</v>
      </c>
      <c r="D9" s="7" t="s">
        <v>433</v>
      </c>
      <c r="E9">
        <v>1000</v>
      </c>
      <c r="F9">
        <v>1</v>
      </c>
      <c r="G9">
        <f t="shared" si="0"/>
        <v>1000</v>
      </c>
    </row>
    <row r="10" spans="6:7">
      <c r="F10" s="10" t="s">
        <v>94</v>
      </c>
      <c r="G10" s="10">
        <f>SUM(G2:G9)</f>
        <v>6092</v>
      </c>
    </row>
    <row r="13" spans="1:7">
      <c r="A13" t="s">
        <v>435</v>
      </c>
      <c r="B13" s="19" t="s">
        <v>102</v>
      </c>
      <c r="C13" s="6" t="s">
        <v>436</v>
      </c>
      <c r="D13">
        <v>48</v>
      </c>
      <c r="E13">
        <v>8</v>
      </c>
      <c r="F13">
        <v>1</v>
      </c>
      <c r="G13">
        <f>F13*E13*D13</f>
        <v>384</v>
      </c>
    </row>
    <row r="14" spans="2:7">
      <c r="B14" s="8"/>
      <c r="C14" s="6" t="s">
        <v>437</v>
      </c>
      <c r="D14">
        <v>36</v>
      </c>
      <c r="E14">
        <v>8</v>
      </c>
      <c r="F14">
        <v>1</v>
      </c>
      <c r="G14">
        <f t="shared" ref="G14:G17" si="1">F14*E14*D14</f>
        <v>288</v>
      </c>
    </row>
    <row r="15" spans="2:7">
      <c r="B15" s="8"/>
      <c r="C15" s="6" t="s">
        <v>438</v>
      </c>
      <c r="D15">
        <v>54</v>
      </c>
      <c r="E15">
        <v>8</v>
      </c>
      <c r="F15">
        <v>1</v>
      </c>
      <c r="G15">
        <f t="shared" si="1"/>
        <v>432</v>
      </c>
    </row>
    <row r="16" spans="2:7">
      <c r="B16" s="8"/>
      <c r="C16" s="6" t="s">
        <v>439</v>
      </c>
      <c r="D16">
        <v>54</v>
      </c>
      <c r="E16">
        <v>8</v>
      </c>
      <c r="F16">
        <v>1</v>
      </c>
      <c r="G16">
        <f t="shared" si="1"/>
        <v>432</v>
      </c>
    </row>
    <row r="17" spans="2:7">
      <c r="B17" s="8"/>
      <c r="C17" s="6" t="s">
        <v>440</v>
      </c>
      <c r="D17">
        <v>32</v>
      </c>
      <c r="E17">
        <v>8</v>
      </c>
      <c r="F17">
        <v>1</v>
      </c>
      <c r="G17">
        <f t="shared" si="1"/>
        <v>256</v>
      </c>
    </row>
    <row r="18" spans="2:7">
      <c r="B18" s="9" t="s">
        <v>107</v>
      </c>
      <c r="C18" s="6" t="s">
        <v>441</v>
      </c>
      <c r="D18" t="s">
        <v>442</v>
      </c>
      <c r="E18">
        <v>200</v>
      </c>
      <c r="F18">
        <v>1</v>
      </c>
      <c r="G18">
        <f t="shared" ref="G18:G20" si="2">F18*E18</f>
        <v>200</v>
      </c>
    </row>
    <row r="19" ht="28.5" spans="2:7">
      <c r="B19" s="9"/>
      <c r="C19" s="6" t="s">
        <v>443</v>
      </c>
      <c r="D19" t="s">
        <v>442</v>
      </c>
      <c r="E19">
        <v>200</v>
      </c>
      <c r="F19">
        <v>1</v>
      </c>
      <c r="G19">
        <f t="shared" si="2"/>
        <v>200</v>
      </c>
    </row>
    <row r="20" ht="28.5" spans="2:7">
      <c r="B20" s="12" t="s">
        <v>145</v>
      </c>
      <c r="C20" s="18" t="s">
        <v>444</v>
      </c>
      <c r="D20" s="6" t="s">
        <v>445</v>
      </c>
      <c r="E20">
        <v>5000</v>
      </c>
      <c r="F20">
        <v>1</v>
      </c>
      <c r="G20">
        <f t="shared" si="2"/>
        <v>5000</v>
      </c>
    </row>
    <row r="21" spans="4:7">
      <c r="D21" s="6"/>
      <c r="F21" s="10" t="s">
        <v>94</v>
      </c>
      <c r="G21" s="10">
        <f>SUM(G13:G20)</f>
        <v>7192</v>
      </c>
    </row>
    <row r="24" ht="15" spans="1:7">
      <c r="A24" t="s">
        <v>446</v>
      </c>
      <c r="B24" s="19" t="s">
        <v>102</v>
      </c>
      <c r="C24" s="20" t="s">
        <v>447</v>
      </c>
      <c r="D24">
        <v>48</v>
      </c>
      <c r="E24">
        <v>8</v>
      </c>
      <c r="F24">
        <v>1</v>
      </c>
      <c r="G24">
        <f>F24*E24*D24</f>
        <v>384</v>
      </c>
    </row>
    <row r="25" ht="15" spans="2:7">
      <c r="B25" s="8"/>
      <c r="C25" s="20" t="s">
        <v>448</v>
      </c>
      <c r="D25">
        <v>54</v>
      </c>
      <c r="E25">
        <v>8</v>
      </c>
      <c r="F25">
        <v>1</v>
      </c>
      <c r="G25">
        <f t="shared" ref="G25:G29" si="3">F25*E25*D25</f>
        <v>432</v>
      </c>
    </row>
    <row r="26" ht="15" spans="2:7">
      <c r="B26" s="8"/>
      <c r="C26" s="20" t="s">
        <v>449</v>
      </c>
      <c r="D26">
        <v>36</v>
      </c>
      <c r="E26">
        <v>8</v>
      </c>
      <c r="F26">
        <v>1</v>
      </c>
      <c r="G26">
        <f t="shared" si="3"/>
        <v>288</v>
      </c>
    </row>
    <row r="27" ht="15" spans="2:7">
      <c r="B27" s="8"/>
      <c r="C27" s="20" t="s">
        <v>450</v>
      </c>
      <c r="D27">
        <v>48</v>
      </c>
      <c r="E27">
        <v>8</v>
      </c>
      <c r="F27">
        <v>1</v>
      </c>
      <c r="G27">
        <f t="shared" si="3"/>
        <v>384</v>
      </c>
    </row>
    <row r="28" ht="16.5" spans="2:7">
      <c r="B28" s="8"/>
      <c r="C28" s="20" t="s">
        <v>451</v>
      </c>
      <c r="D28">
        <v>48</v>
      </c>
      <c r="E28">
        <v>8</v>
      </c>
      <c r="F28">
        <v>1</v>
      </c>
      <c r="G28">
        <f t="shared" si="3"/>
        <v>384</v>
      </c>
    </row>
    <row r="29" ht="15" spans="2:7">
      <c r="B29" s="19"/>
      <c r="C29" s="20" t="s">
        <v>452</v>
      </c>
      <c r="D29">
        <v>54</v>
      </c>
      <c r="E29">
        <v>8</v>
      </c>
      <c r="F29">
        <v>1</v>
      </c>
      <c r="G29">
        <f t="shared" si="3"/>
        <v>432</v>
      </c>
    </row>
    <row r="30" ht="42.75" spans="2:7">
      <c r="B30" s="15" t="s">
        <v>201</v>
      </c>
      <c r="C30" s="6" t="s">
        <v>453</v>
      </c>
      <c r="D30" s="6" t="s">
        <v>454</v>
      </c>
      <c r="E30">
        <v>1500</v>
      </c>
      <c r="F30">
        <v>1</v>
      </c>
      <c r="G30">
        <f>F30*E30</f>
        <v>1500</v>
      </c>
    </row>
    <row r="31" spans="6:7">
      <c r="F31" s="10" t="s">
        <v>94</v>
      </c>
      <c r="G31" s="10">
        <f>SUM(G24:G30)</f>
        <v>3804</v>
      </c>
    </row>
    <row r="34" spans="1:7">
      <c r="A34" t="s">
        <v>455</v>
      </c>
      <c r="B34" s="19" t="s">
        <v>102</v>
      </c>
      <c r="C34" t="s">
        <v>456</v>
      </c>
      <c r="D34">
        <v>36</v>
      </c>
      <c r="E34">
        <v>8</v>
      </c>
      <c r="F34">
        <v>1</v>
      </c>
      <c r="G34">
        <f>F34*E34*D34</f>
        <v>288</v>
      </c>
    </row>
    <row r="35" spans="2:7">
      <c r="B35" s="8"/>
      <c r="C35" t="s">
        <v>457</v>
      </c>
      <c r="D35">
        <v>40</v>
      </c>
      <c r="E35">
        <v>8</v>
      </c>
      <c r="F35">
        <v>1</v>
      </c>
      <c r="G35">
        <f t="shared" ref="G35:G38" si="4">F35*E35*D35</f>
        <v>320</v>
      </c>
    </row>
    <row r="36" spans="2:7">
      <c r="B36" s="8"/>
      <c r="C36" t="s">
        <v>458</v>
      </c>
      <c r="D36">
        <v>32</v>
      </c>
      <c r="E36">
        <v>8</v>
      </c>
      <c r="F36">
        <v>1</v>
      </c>
      <c r="G36">
        <f t="shared" si="4"/>
        <v>256</v>
      </c>
    </row>
    <row r="37" spans="2:7">
      <c r="B37" s="8"/>
      <c r="C37" t="s">
        <v>459</v>
      </c>
      <c r="D37">
        <v>32</v>
      </c>
      <c r="E37">
        <v>8</v>
      </c>
      <c r="F37">
        <v>1</v>
      </c>
      <c r="G37">
        <f t="shared" si="4"/>
        <v>256</v>
      </c>
    </row>
    <row r="38" spans="2:7">
      <c r="B38" s="8"/>
      <c r="C38" t="s">
        <v>456</v>
      </c>
      <c r="D38">
        <v>36</v>
      </c>
      <c r="E38">
        <v>8</v>
      </c>
      <c r="F38">
        <v>1</v>
      </c>
      <c r="G38">
        <f t="shared" si="4"/>
        <v>288</v>
      </c>
    </row>
    <row r="39" spans="6:7">
      <c r="F39" s="10" t="s">
        <v>94</v>
      </c>
      <c r="G39" s="10">
        <f>SUM(G34:G38)</f>
        <v>1408</v>
      </c>
    </row>
    <row r="42" spans="1:7">
      <c r="A42" t="s">
        <v>460</v>
      </c>
      <c r="B42" s="19" t="s">
        <v>102</v>
      </c>
      <c r="C42" t="s">
        <v>461</v>
      </c>
      <c r="D42">
        <v>54</v>
      </c>
      <c r="E42">
        <v>8</v>
      </c>
      <c r="F42">
        <v>1</v>
      </c>
      <c r="G42">
        <f>F42*E42*D42</f>
        <v>432</v>
      </c>
    </row>
    <row r="43" spans="2:7">
      <c r="B43" s="8"/>
      <c r="C43" t="s">
        <v>462</v>
      </c>
      <c r="D43">
        <v>32</v>
      </c>
      <c r="E43">
        <v>8</v>
      </c>
      <c r="F43">
        <v>1</v>
      </c>
      <c r="G43">
        <f t="shared" ref="G43:G48" si="5">F43*E43*D43</f>
        <v>256</v>
      </c>
    </row>
    <row r="44" spans="2:7">
      <c r="B44" s="8"/>
      <c r="C44" t="s">
        <v>463</v>
      </c>
      <c r="D44">
        <v>32</v>
      </c>
      <c r="E44">
        <v>8</v>
      </c>
      <c r="F44">
        <v>1</v>
      </c>
      <c r="G44">
        <f t="shared" si="5"/>
        <v>256</v>
      </c>
    </row>
    <row r="45" spans="2:7">
      <c r="B45" s="8"/>
      <c r="C45" t="s">
        <v>464</v>
      </c>
      <c r="D45">
        <v>54</v>
      </c>
      <c r="E45">
        <v>8</v>
      </c>
      <c r="F45">
        <v>1</v>
      </c>
      <c r="G45">
        <f t="shared" si="5"/>
        <v>432</v>
      </c>
    </row>
    <row r="46" spans="2:7">
      <c r="B46" s="8"/>
      <c r="C46" t="s">
        <v>465</v>
      </c>
      <c r="D46">
        <v>32</v>
      </c>
      <c r="E46">
        <v>8</v>
      </c>
      <c r="F46">
        <v>1</v>
      </c>
      <c r="G46">
        <f t="shared" si="5"/>
        <v>256</v>
      </c>
    </row>
    <row r="47" spans="2:7">
      <c r="B47" s="8"/>
      <c r="C47" t="s">
        <v>466</v>
      </c>
      <c r="D47">
        <v>48</v>
      </c>
      <c r="E47">
        <v>8</v>
      </c>
      <c r="F47">
        <v>1</v>
      </c>
      <c r="G47">
        <f t="shared" si="5"/>
        <v>384</v>
      </c>
    </row>
    <row r="48" spans="2:7">
      <c r="B48" s="8"/>
      <c r="C48" t="s">
        <v>467</v>
      </c>
      <c r="D48">
        <v>8</v>
      </c>
      <c r="E48">
        <v>8</v>
      </c>
      <c r="F48">
        <v>1</v>
      </c>
      <c r="G48">
        <f t="shared" si="5"/>
        <v>64</v>
      </c>
    </row>
    <row r="49" spans="6:7">
      <c r="F49" s="10" t="s">
        <v>94</v>
      </c>
      <c r="G49" s="10">
        <f>SUM(G42:G48)</f>
        <v>2080</v>
      </c>
    </row>
    <row r="52" spans="1:7">
      <c r="A52" t="s">
        <v>468</v>
      </c>
      <c r="B52" s="19" t="s">
        <v>102</v>
      </c>
      <c r="C52" t="s">
        <v>469</v>
      </c>
      <c r="D52">
        <v>36</v>
      </c>
      <c r="E52">
        <v>8</v>
      </c>
      <c r="F52">
        <v>1</v>
      </c>
      <c r="G52">
        <f>F52*E52*D52</f>
        <v>288</v>
      </c>
    </row>
    <row r="53" spans="2:7">
      <c r="B53" s="8"/>
      <c r="C53" t="s">
        <v>470</v>
      </c>
      <c r="D53">
        <v>32</v>
      </c>
      <c r="E53">
        <v>8</v>
      </c>
      <c r="F53">
        <v>1</v>
      </c>
      <c r="G53">
        <f t="shared" ref="G53:G56" si="6">F53*E53*D53</f>
        <v>256</v>
      </c>
    </row>
    <row r="54" spans="2:7">
      <c r="B54" s="8"/>
      <c r="C54" t="s">
        <v>471</v>
      </c>
      <c r="D54">
        <v>48</v>
      </c>
      <c r="E54">
        <v>8</v>
      </c>
      <c r="F54">
        <v>1.5</v>
      </c>
      <c r="G54">
        <f t="shared" si="6"/>
        <v>576</v>
      </c>
    </row>
    <row r="55" spans="2:7">
      <c r="B55" s="8"/>
      <c r="C55" t="s">
        <v>472</v>
      </c>
      <c r="D55">
        <v>32</v>
      </c>
      <c r="E55">
        <v>8</v>
      </c>
      <c r="F55">
        <v>1</v>
      </c>
      <c r="G55">
        <f t="shared" si="6"/>
        <v>256</v>
      </c>
    </row>
    <row r="56" spans="2:7">
      <c r="B56" s="8"/>
      <c r="C56" t="s">
        <v>473</v>
      </c>
      <c r="D56">
        <v>32</v>
      </c>
      <c r="E56">
        <v>8</v>
      </c>
      <c r="F56">
        <v>1</v>
      </c>
      <c r="G56">
        <f t="shared" si="6"/>
        <v>256</v>
      </c>
    </row>
    <row r="57" spans="6:7">
      <c r="F57" s="10" t="s">
        <v>94</v>
      </c>
      <c r="G57" s="10">
        <f>SUM(G52:G56)</f>
        <v>1632</v>
      </c>
    </row>
    <row r="61" spans="1:7">
      <c r="A61" t="s">
        <v>474</v>
      </c>
      <c r="B61" s="19" t="s">
        <v>102</v>
      </c>
      <c r="C61" t="s">
        <v>475</v>
      </c>
      <c r="D61">
        <v>32</v>
      </c>
      <c r="E61">
        <v>8</v>
      </c>
      <c r="F61">
        <v>1</v>
      </c>
      <c r="G61">
        <f>F61*E61*D61</f>
        <v>256</v>
      </c>
    </row>
    <row r="62" spans="2:7">
      <c r="B62" s="8"/>
      <c r="C62" t="s">
        <v>476</v>
      </c>
      <c r="D62">
        <v>32</v>
      </c>
      <c r="E62">
        <v>8</v>
      </c>
      <c r="F62">
        <v>1</v>
      </c>
      <c r="G62">
        <f t="shared" ref="G62:G68" si="7">F62*E62*D62</f>
        <v>256</v>
      </c>
    </row>
    <row r="63" spans="2:7">
      <c r="B63" s="8"/>
      <c r="C63" t="s">
        <v>477</v>
      </c>
      <c r="D63">
        <v>32</v>
      </c>
      <c r="E63">
        <v>8</v>
      </c>
      <c r="F63">
        <v>1.2</v>
      </c>
      <c r="G63">
        <f t="shared" si="7"/>
        <v>307.2</v>
      </c>
    </row>
    <row r="64" spans="2:7">
      <c r="B64" s="8"/>
      <c r="C64" t="s">
        <v>477</v>
      </c>
      <c r="D64">
        <v>32</v>
      </c>
      <c r="E64">
        <v>8</v>
      </c>
      <c r="F64">
        <v>1</v>
      </c>
      <c r="G64">
        <f t="shared" si="7"/>
        <v>256</v>
      </c>
    </row>
    <row r="65" spans="2:7">
      <c r="B65" s="8"/>
      <c r="C65" t="s">
        <v>478</v>
      </c>
      <c r="D65">
        <v>48</v>
      </c>
      <c r="E65">
        <v>8</v>
      </c>
      <c r="F65">
        <v>1</v>
      </c>
      <c r="G65">
        <f t="shared" si="7"/>
        <v>384</v>
      </c>
    </row>
    <row r="66" spans="2:7">
      <c r="B66" s="8"/>
      <c r="C66" t="s">
        <v>479</v>
      </c>
      <c r="D66">
        <v>48</v>
      </c>
      <c r="E66">
        <v>8</v>
      </c>
      <c r="F66">
        <v>1</v>
      </c>
      <c r="G66">
        <f t="shared" si="7"/>
        <v>384</v>
      </c>
    </row>
    <row r="67" spans="2:7">
      <c r="B67" s="8"/>
      <c r="C67" t="s">
        <v>477</v>
      </c>
      <c r="D67">
        <v>32</v>
      </c>
      <c r="E67">
        <v>8</v>
      </c>
      <c r="F67">
        <v>1.2</v>
      </c>
      <c r="G67">
        <f t="shared" si="7"/>
        <v>307.2</v>
      </c>
    </row>
    <row r="68" spans="2:7">
      <c r="B68" s="19"/>
      <c r="C68" t="s">
        <v>477</v>
      </c>
      <c r="D68">
        <v>32</v>
      </c>
      <c r="E68">
        <v>8</v>
      </c>
      <c r="F68">
        <v>1</v>
      </c>
      <c r="G68">
        <f t="shared" si="7"/>
        <v>256</v>
      </c>
    </row>
    <row r="69" spans="6:7">
      <c r="F69" s="10" t="s">
        <v>94</v>
      </c>
      <c r="G69" s="10">
        <f>SUM(G61:G68)</f>
        <v>2406.4</v>
      </c>
    </row>
    <row r="72" spans="1:7">
      <c r="A72" t="s">
        <v>480</v>
      </c>
      <c r="B72" s="19" t="s">
        <v>102</v>
      </c>
      <c r="C72" t="s">
        <v>481</v>
      </c>
      <c r="D72">
        <v>36</v>
      </c>
      <c r="E72">
        <v>8</v>
      </c>
      <c r="F72">
        <v>1</v>
      </c>
      <c r="G72">
        <f>F72*E72*D72</f>
        <v>288</v>
      </c>
    </row>
    <row r="73" spans="2:7">
      <c r="B73" s="8"/>
      <c r="C73" t="s">
        <v>482</v>
      </c>
      <c r="D73">
        <v>36</v>
      </c>
      <c r="E73">
        <v>8</v>
      </c>
      <c r="F73">
        <v>1</v>
      </c>
      <c r="G73">
        <f t="shared" ref="G73:G78" si="8">F73*E73*D73</f>
        <v>288</v>
      </c>
    </row>
    <row r="74" spans="2:7">
      <c r="B74" s="8"/>
      <c r="C74" t="s">
        <v>483</v>
      </c>
      <c r="D74">
        <v>36</v>
      </c>
      <c r="E74">
        <v>8</v>
      </c>
      <c r="F74">
        <v>1</v>
      </c>
      <c r="G74">
        <f t="shared" si="8"/>
        <v>288</v>
      </c>
    </row>
    <row r="75" spans="2:7">
      <c r="B75" s="8"/>
      <c r="C75" t="s">
        <v>484</v>
      </c>
      <c r="D75">
        <v>54</v>
      </c>
      <c r="E75">
        <v>8</v>
      </c>
      <c r="F75">
        <v>1</v>
      </c>
      <c r="G75">
        <f t="shared" si="8"/>
        <v>432</v>
      </c>
    </row>
    <row r="76" spans="2:7">
      <c r="B76" s="8"/>
      <c r="C76" t="s">
        <v>485</v>
      </c>
      <c r="D76">
        <v>36</v>
      </c>
      <c r="E76">
        <v>8</v>
      </c>
      <c r="F76">
        <v>1</v>
      </c>
      <c r="G76">
        <f t="shared" si="8"/>
        <v>288</v>
      </c>
    </row>
    <row r="77" spans="2:7">
      <c r="B77" s="8"/>
      <c r="C77" t="s">
        <v>486</v>
      </c>
      <c r="D77">
        <v>36</v>
      </c>
      <c r="E77">
        <v>8</v>
      </c>
      <c r="F77">
        <v>1.5</v>
      </c>
      <c r="G77">
        <f t="shared" si="8"/>
        <v>432</v>
      </c>
    </row>
    <row r="78" spans="2:7">
      <c r="B78" s="8"/>
      <c r="C78" t="s">
        <v>487</v>
      </c>
      <c r="D78">
        <v>36</v>
      </c>
      <c r="E78">
        <v>8</v>
      </c>
      <c r="F78">
        <v>1</v>
      </c>
      <c r="G78">
        <f t="shared" si="8"/>
        <v>288</v>
      </c>
    </row>
    <row r="79" spans="6:7">
      <c r="F79" s="10" t="s">
        <v>94</v>
      </c>
      <c r="G79" s="10">
        <f>SUM(G72:G78)</f>
        <v>2304</v>
      </c>
    </row>
    <row r="82" spans="1:7">
      <c r="A82" t="s">
        <v>488</v>
      </c>
      <c r="B82" s="19" t="s">
        <v>102</v>
      </c>
      <c r="C82" t="s">
        <v>489</v>
      </c>
      <c r="D82">
        <v>48</v>
      </c>
      <c r="E82">
        <v>8</v>
      </c>
      <c r="F82">
        <v>1</v>
      </c>
      <c r="G82">
        <f>F82*E82*D82</f>
        <v>384</v>
      </c>
    </row>
    <row r="83" spans="2:7">
      <c r="B83" s="8"/>
      <c r="C83" t="s">
        <v>490</v>
      </c>
      <c r="D83">
        <v>32</v>
      </c>
      <c r="E83">
        <v>8</v>
      </c>
      <c r="F83">
        <v>1.5</v>
      </c>
      <c r="G83">
        <f t="shared" ref="G83:G86" si="9">F83*E83*D83</f>
        <v>384</v>
      </c>
    </row>
    <row r="84" spans="2:7">
      <c r="B84" s="8"/>
      <c r="C84" t="s">
        <v>491</v>
      </c>
      <c r="D84">
        <v>32</v>
      </c>
      <c r="E84">
        <v>8</v>
      </c>
      <c r="F84">
        <v>1</v>
      </c>
      <c r="G84">
        <f t="shared" si="9"/>
        <v>256</v>
      </c>
    </row>
    <row r="85" spans="2:7">
      <c r="B85" s="8"/>
      <c r="C85" t="s">
        <v>492</v>
      </c>
      <c r="D85">
        <v>36</v>
      </c>
      <c r="E85">
        <v>8</v>
      </c>
      <c r="F85">
        <v>1</v>
      </c>
      <c r="G85">
        <f t="shared" si="9"/>
        <v>288</v>
      </c>
    </row>
    <row r="86" spans="2:7">
      <c r="B86" s="8"/>
      <c r="C86" t="s">
        <v>493</v>
      </c>
      <c r="D86">
        <v>36</v>
      </c>
      <c r="E86">
        <v>8</v>
      </c>
      <c r="F86">
        <v>1</v>
      </c>
      <c r="G86">
        <f t="shared" si="9"/>
        <v>288</v>
      </c>
    </row>
    <row r="87" spans="6:7">
      <c r="F87" s="10" t="s">
        <v>94</v>
      </c>
      <c r="G87" s="10">
        <f>SUM(G82:G86)</f>
        <v>1600</v>
      </c>
    </row>
    <row r="90" spans="1:7">
      <c r="A90" t="s">
        <v>494</v>
      </c>
      <c r="B90" s="19" t="s">
        <v>102</v>
      </c>
      <c r="C90" t="s">
        <v>495</v>
      </c>
      <c r="D90">
        <v>48</v>
      </c>
      <c r="E90">
        <v>8</v>
      </c>
      <c r="F90">
        <v>1</v>
      </c>
      <c r="G90">
        <f t="shared" ref="G90:G92" si="10">F90*E90*D90</f>
        <v>384</v>
      </c>
    </row>
    <row r="91" spans="2:7">
      <c r="B91" s="8"/>
      <c r="C91" t="s">
        <v>496</v>
      </c>
      <c r="D91">
        <v>48</v>
      </c>
      <c r="E91">
        <v>8</v>
      </c>
      <c r="F91">
        <v>1.5</v>
      </c>
      <c r="G91">
        <f t="shared" si="10"/>
        <v>576</v>
      </c>
    </row>
    <row r="92" spans="2:7">
      <c r="B92" s="8"/>
      <c r="C92" t="s">
        <v>497</v>
      </c>
      <c r="D92">
        <v>32</v>
      </c>
      <c r="E92">
        <v>8</v>
      </c>
      <c r="F92">
        <v>1</v>
      </c>
      <c r="G92">
        <f t="shared" si="10"/>
        <v>256</v>
      </c>
    </row>
    <row r="93" ht="39.75" spans="2:7">
      <c r="B93" s="9" t="s">
        <v>107</v>
      </c>
      <c r="C93" s="6" t="s">
        <v>498</v>
      </c>
      <c r="D93" t="s">
        <v>109</v>
      </c>
      <c r="E93">
        <v>200</v>
      </c>
      <c r="F93">
        <v>1</v>
      </c>
      <c r="G93">
        <f t="shared" ref="G93:G97" si="11">F93*E93</f>
        <v>200</v>
      </c>
    </row>
    <row r="94" ht="41.25" spans="2:7">
      <c r="B94" s="9"/>
      <c r="C94" s="6" t="s">
        <v>499</v>
      </c>
      <c r="D94" t="s">
        <v>109</v>
      </c>
      <c r="E94">
        <v>200</v>
      </c>
      <c r="F94">
        <v>1</v>
      </c>
      <c r="G94">
        <f t="shared" si="11"/>
        <v>200</v>
      </c>
    </row>
    <row r="95" ht="42.75" spans="2:7">
      <c r="B95" s="9"/>
      <c r="C95" s="6" t="s">
        <v>500</v>
      </c>
      <c r="D95" t="s">
        <v>109</v>
      </c>
      <c r="E95">
        <v>200</v>
      </c>
      <c r="F95">
        <v>1</v>
      </c>
      <c r="G95">
        <f t="shared" si="11"/>
        <v>200</v>
      </c>
    </row>
    <row r="96" ht="42.75" spans="2:7">
      <c r="B96" s="15" t="s">
        <v>201</v>
      </c>
      <c r="C96" s="6" t="s">
        <v>501</v>
      </c>
      <c r="D96" s="6" t="s">
        <v>502</v>
      </c>
      <c r="E96">
        <v>4000</v>
      </c>
      <c r="F96">
        <v>1</v>
      </c>
      <c r="G96">
        <f t="shared" si="11"/>
        <v>4000</v>
      </c>
    </row>
    <row r="97" ht="27" spans="2:7">
      <c r="B97" s="8"/>
      <c r="C97" s="6" t="s">
        <v>503</v>
      </c>
      <c r="D97" t="s">
        <v>504</v>
      </c>
      <c r="E97">
        <v>0</v>
      </c>
      <c r="F97">
        <v>1</v>
      </c>
      <c r="G97">
        <f t="shared" si="11"/>
        <v>0</v>
      </c>
    </row>
    <row r="98" spans="6:7">
      <c r="F98" s="10" t="s">
        <v>94</v>
      </c>
      <c r="G98" s="10">
        <f>SUM(G90:G97)</f>
        <v>5816</v>
      </c>
    </row>
    <row r="101" spans="1:7">
      <c r="A101" t="s">
        <v>505</v>
      </c>
      <c r="B101" s="19" t="s">
        <v>102</v>
      </c>
      <c r="C101" t="s">
        <v>506</v>
      </c>
      <c r="D101">
        <v>32</v>
      </c>
      <c r="E101">
        <v>8</v>
      </c>
      <c r="F101">
        <v>1</v>
      </c>
      <c r="G101">
        <f t="shared" ref="G101" si="12">F101*E101*D101</f>
        <v>256</v>
      </c>
    </row>
    <row r="102" spans="6:7">
      <c r="F102" s="10" t="s">
        <v>94</v>
      </c>
      <c r="G102" s="10">
        <f>SUM(G101)</f>
        <v>256</v>
      </c>
    </row>
    <row r="105" spans="1:7">
      <c r="A105" t="s">
        <v>507</v>
      </c>
      <c r="B105" s="19" t="s">
        <v>102</v>
      </c>
      <c r="C105" t="s">
        <v>508</v>
      </c>
      <c r="D105">
        <v>32</v>
      </c>
      <c r="E105">
        <v>8</v>
      </c>
      <c r="F105">
        <v>1</v>
      </c>
      <c r="G105">
        <f t="shared" ref="G105:G106" si="13">F105*E105*D105</f>
        <v>256</v>
      </c>
    </row>
    <row r="106" spans="2:7">
      <c r="B106" s="8"/>
      <c r="C106" t="s">
        <v>509</v>
      </c>
      <c r="D106">
        <v>32</v>
      </c>
      <c r="E106">
        <v>8</v>
      </c>
      <c r="F106">
        <v>1.5</v>
      </c>
      <c r="G106">
        <f t="shared" si="13"/>
        <v>384</v>
      </c>
    </row>
    <row r="107" ht="64.5" spans="2:7">
      <c r="B107" s="9" t="s">
        <v>107</v>
      </c>
      <c r="C107" s="21" t="s">
        <v>510</v>
      </c>
      <c r="D107" t="s">
        <v>114</v>
      </c>
      <c r="E107">
        <v>1000</v>
      </c>
      <c r="F107">
        <v>1</v>
      </c>
      <c r="G107">
        <f>F107*E107</f>
        <v>1000</v>
      </c>
    </row>
    <row r="108" ht="42.75" spans="2:7">
      <c r="B108" s="9"/>
      <c r="C108" s="22" t="s">
        <v>511</v>
      </c>
      <c r="D108" t="s">
        <v>109</v>
      </c>
      <c r="E108">
        <v>200</v>
      </c>
      <c r="F108">
        <v>1</v>
      </c>
      <c r="G108">
        <f t="shared" ref="G108:G109" si="14">F108*E108</f>
        <v>200</v>
      </c>
    </row>
    <row r="109" ht="27" spans="2:7">
      <c r="B109" s="12" t="s">
        <v>145</v>
      </c>
      <c r="C109" s="23" t="s">
        <v>512</v>
      </c>
      <c r="D109" t="s">
        <v>513</v>
      </c>
      <c r="E109">
        <v>2000</v>
      </c>
      <c r="F109">
        <v>1</v>
      </c>
      <c r="G109">
        <f t="shared" si="14"/>
        <v>2000</v>
      </c>
    </row>
    <row r="110" spans="6:7">
      <c r="F110" s="10" t="s">
        <v>94</v>
      </c>
      <c r="G110" s="10">
        <f>SUM(G105:G109)</f>
        <v>3840</v>
      </c>
    </row>
  </sheetData>
  <mergeCells count="17">
    <mergeCell ref="B2:B5"/>
    <mergeCell ref="B6:B7"/>
    <mergeCell ref="B8:B9"/>
    <mergeCell ref="B13:B17"/>
    <mergeCell ref="B18:B19"/>
    <mergeCell ref="B24:B28"/>
    <mergeCell ref="B34:B38"/>
    <mergeCell ref="B42:B48"/>
    <mergeCell ref="B52:B56"/>
    <mergeCell ref="B61:B67"/>
    <mergeCell ref="B72:B78"/>
    <mergeCell ref="B82:B86"/>
    <mergeCell ref="B90:B92"/>
    <mergeCell ref="B93:B95"/>
    <mergeCell ref="B96:B97"/>
    <mergeCell ref="B105:B106"/>
    <mergeCell ref="B107:B108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41"/>
  <sheetViews>
    <sheetView zoomScale="125" zoomScaleNormal="125" workbookViewId="0">
      <pane ySplit="1" topLeftCell="A131" activePane="bottomLeft" state="frozen"/>
      <selection/>
      <selection pane="bottomLeft" activeCell="G112" sqref="G112"/>
    </sheetView>
  </sheetViews>
  <sheetFormatPr defaultColWidth="9" defaultRowHeight="14.25" outlineLevelCol="7"/>
  <cols>
    <col min="3" max="3" width="42.3333333333333" customWidth="1"/>
  </cols>
  <sheetData>
    <row r="1" ht="28.5" spans="1:8">
      <c r="A1" s="1" t="s">
        <v>0</v>
      </c>
      <c r="B1" s="1" t="s">
        <v>95</v>
      </c>
      <c r="C1" s="2" t="s">
        <v>96</v>
      </c>
      <c r="D1" s="3" t="s">
        <v>97</v>
      </c>
      <c r="E1" s="4" t="s">
        <v>98</v>
      </c>
      <c r="F1" s="4" t="s">
        <v>99</v>
      </c>
      <c r="G1" s="4" t="s">
        <v>1</v>
      </c>
      <c r="H1" s="4" t="s">
        <v>100</v>
      </c>
    </row>
    <row r="2" spans="1:7">
      <c r="A2" t="s">
        <v>514</v>
      </c>
      <c r="B2" s="5" t="s">
        <v>102</v>
      </c>
      <c r="C2" s="6" t="s">
        <v>515</v>
      </c>
      <c r="D2" s="7">
        <v>36</v>
      </c>
      <c r="E2">
        <v>8</v>
      </c>
      <c r="F2">
        <v>1</v>
      </c>
      <c r="G2">
        <f>F2*E2*D2</f>
        <v>288</v>
      </c>
    </row>
    <row r="3" spans="2:7">
      <c r="B3" s="5"/>
      <c r="C3" s="6" t="s">
        <v>516</v>
      </c>
      <c r="D3" s="7">
        <v>6</v>
      </c>
      <c r="E3">
        <v>8</v>
      </c>
      <c r="F3">
        <v>1</v>
      </c>
      <c r="G3">
        <f>F3*E3*D3</f>
        <v>48</v>
      </c>
    </row>
    <row r="4" spans="2:7">
      <c r="B4" s="5"/>
      <c r="C4" s="6" t="s">
        <v>517</v>
      </c>
      <c r="D4" s="7">
        <v>32</v>
      </c>
      <c r="E4">
        <v>8</v>
      </c>
      <c r="F4">
        <v>1</v>
      </c>
      <c r="G4">
        <f>F4*E4*D4</f>
        <v>256</v>
      </c>
    </row>
    <row r="5" spans="2:7">
      <c r="B5" s="5"/>
      <c r="C5" s="6" t="s">
        <v>518</v>
      </c>
      <c r="D5" s="7">
        <v>64</v>
      </c>
      <c r="E5">
        <v>8</v>
      </c>
      <c r="F5">
        <v>1</v>
      </c>
      <c r="G5">
        <f>F5*E5*D5</f>
        <v>512</v>
      </c>
    </row>
    <row r="6" spans="2:7">
      <c r="B6" s="8"/>
      <c r="C6" s="6" t="s">
        <v>519</v>
      </c>
      <c r="D6" s="7">
        <v>36</v>
      </c>
      <c r="E6">
        <v>8</v>
      </c>
      <c r="F6">
        <v>1</v>
      </c>
      <c r="G6">
        <f t="shared" ref="G6:G8" si="0">F6*E6*D6</f>
        <v>288</v>
      </c>
    </row>
    <row r="7" spans="2:7">
      <c r="B7" s="8"/>
      <c r="C7" s="6" t="s">
        <v>520</v>
      </c>
      <c r="D7" s="7">
        <v>32</v>
      </c>
      <c r="E7">
        <v>8</v>
      </c>
      <c r="F7">
        <v>1</v>
      </c>
      <c r="G7">
        <f t="shared" si="0"/>
        <v>256</v>
      </c>
    </row>
    <row r="8" spans="2:7">
      <c r="B8" s="8"/>
      <c r="C8" s="6" t="s">
        <v>521</v>
      </c>
      <c r="D8" s="7">
        <v>10</v>
      </c>
      <c r="E8">
        <v>8</v>
      </c>
      <c r="F8">
        <v>1</v>
      </c>
      <c r="G8">
        <f t="shared" si="0"/>
        <v>80</v>
      </c>
    </row>
    <row r="9" ht="28.5" spans="2:7">
      <c r="B9" s="9" t="s">
        <v>107</v>
      </c>
      <c r="C9" s="6" t="s">
        <v>522</v>
      </c>
      <c r="D9" s="8" t="s">
        <v>109</v>
      </c>
      <c r="E9" s="8">
        <v>200</v>
      </c>
      <c r="F9" s="8">
        <v>1</v>
      </c>
      <c r="G9" s="8">
        <f t="shared" ref="G9:G12" si="1">F9*E9</f>
        <v>200</v>
      </c>
    </row>
    <row r="10" ht="28.5" spans="2:7">
      <c r="B10" s="9"/>
      <c r="C10" s="6" t="s">
        <v>523</v>
      </c>
      <c r="D10" s="8" t="s">
        <v>109</v>
      </c>
      <c r="E10" s="8">
        <v>200</v>
      </c>
      <c r="F10" s="8">
        <v>1</v>
      </c>
      <c r="G10" s="8">
        <f t="shared" si="1"/>
        <v>200</v>
      </c>
    </row>
    <row r="11" ht="42.75" spans="2:8">
      <c r="B11" s="9"/>
      <c r="C11" s="6" t="s">
        <v>524</v>
      </c>
      <c r="D11" s="8" t="s">
        <v>114</v>
      </c>
      <c r="E11" s="8">
        <v>1000</v>
      </c>
      <c r="F11" s="8">
        <v>1</v>
      </c>
      <c r="G11" s="8">
        <f t="shared" si="1"/>
        <v>1000</v>
      </c>
      <c r="H11" t="s">
        <v>525</v>
      </c>
    </row>
    <row r="12" ht="28.5" spans="2:7">
      <c r="B12" s="9"/>
      <c r="C12" s="6" t="s">
        <v>526</v>
      </c>
      <c r="D12" s="8" t="s">
        <v>109</v>
      </c>
      <c r="E12" s="8">
        <v>200</v>
      </c>
      <c r="F12" s="8">
        <v>1</v>
      </c>
      <c r="G12" s="8">
        <f t="shared" si="1"/>
        <v>200</v>
      </c>
    </row>
    <row r="13" spans="6:7">
      <c r="F13" s="10" t="s">
        <v>94</v>
      </c>
      <c r="G13" s="10">
        <f>SUM(G2:G12)</f>
        <v>3328</v>
      </c>
    </row>
    <row r="16" spans="1:7">
      <c r="A16" t="s">
        <v>527</v>
      </c>
      <c r="B16" s="5" t="s">
        <v>102</v>
      </c>
      <c r="C16" t="s">
        <v>528</v>
      </c>
      <c r="D16">
        <v>64</v>
      </c>
      <c r="E16">
        <v>8</v>
      </c>
      <c r="F16">
        <v>1</v>
      </c>
      <c r="G16">
        <f t="shared" ref="G16:G21" si="2">F16*E16*D16</f>
        <v>512</v>
      </c>
    </row>
    <row r="17" spans="2:7">
      <c r="B17" s="5"/>
      <c r="C17" t="s">
        <v>529</v>
      </c>
      <c r="D17">
        <v>36</v>
      </c>
      <c r="E17">
        <v>8</v>
      </c>
      <c r="F17">
        <v>1</v>
      </c>
      <c r="G17">
        <f t="shared" si="2"/>
        <v>288</v>
      </c>
    </row>
    <row r="18" spans="2:7">
      <c r="B18" s="5"/>
      <c r="C18" t="s">
        <v>530</v>
      </c>
      <c r="D18">
        <v>54</v>
      </c>
      <c r="E18">
        <v>8</v>
      </c>
      <c r="F18">
        <v>1</v>
      </c>
      <c r="G18">
        <f t="shared" si="2"/>
        <v>432</v>
      </c>
    </row>
    <row r="19" spans="2:7">
      <c r="B19" s="5"/>
      <c r="C19" t="s">
        <v>531</v>
      </c>
      <c r="D19">
        <v>32</v>
      </c>
      <c r="E19">
        <v>8</v>
      </c>
      <c r="F19">
        <v>1</v>
      </c>
      <c r="G19">
        <f t="shared" si="2"/>
        <v>256</v>
      </c>
    </row>
    <row r="20" spans="2:7">
      <c r="B20" s="8"/>
      <c r="C20" t="s">
        <v>532</v>
      </c>
      <c r="D20">
        <v>54</v>
      </c>
      <c r="E20">
        <v>8</v>
      </c>
      <c r="F20">
        <v>1</v>
      </c>
      <c r="G20">
        <f t="shared" si="2"/>
        <v>432</v>
      </c>
    </row>
    <row r="21" spans="2:7">
      <c r="B21" s="8"/>
      <c r="C21" t="s">
        <v>532</v>
      </c>
      <c r="D21">
        <v>27</v>
      </c>
      <c r="E21">
        <v>8</v>
      </c>
      <c r="F21">
        <v>1</v>
      </c>
      <c r="G21">
        <f t="shared" si="2"/>
        <v>216</v>
      </c>
    </row>
    <row r="22" spans="6:7">
      <c r="F22" s="10" t="s">
        <v>94</v>
      </c>
      <c r="G22" s="10">
        <f>SUM(G16:G21)</f>
        <v>2136</v>
      </c>
    </row>
    <row r="25" spans="1:7">
      <c r="A25" t="s">
        <v>533</v>
      </c>
      <c r="B25" s="11" t="s">
        <v>102</v>
      </c>
      <c r="C25" t="s">
        <v>534</v>
      </c>
      <c r="D25">
        <v>32</v>
      </c>
      <c r="E25">
        <v>8</v>
      </c>
      <c r="F25">
        <v>1</v>
      </c>
      <c r="G25">
        <f t="shared" ref="G25" si="3">F25*E25*D25</f>
        <v>256</v>
      </c>
    </row>
    <row r="26" ht="69" spans="2:8">
      <c r="B26" s="9" t="s">
        <v>107</v>
      </c>
      <c r="C26" s="6" t="s">
        <v>535</v>
      </c>
      <c r="D26" s="8" t="s">
        <v>114</v>
      </c>
      <c r="E26" s="8">
        <v>1000</v>
      </c>
      <c r="F26" s="8">
        <v>1</v>
      </c>
      <c r="G26" s="8">
        <f>F26*E26</f>
        <v>1000</v>
      </c>
      <c r="H26" s="8" t="s">
        <v>525</v>
      </c>
    </row>
    <row r="27" spans="6:7">
      <c r="F27" s="10" t="s">
        <v>94</v>
      </c>
      <c r="G27" s="10">
        <f>SUM(G25:G26)</f>
        <v>1256</v>
      </c>
    </row>
    <row r="30" spans="1:7">
      <c r="A30" t="s">
        <v>536</v>
      </c>
      <c r="B30" s="5" t="s">
        <v>102</v>
      </c>
      <c r="C30" t="s">
        <v>537</v>
      </c>
      <c r="D30">
        <v>48</v>
      </c>
      <c r="E30">
        <v>8</v>
      </c>
      <c r="F30">
        <v>1</v>
      </c>
      <c r="G30">
        <f t="shared" ref="G30:G31" si="4">F30*E30*D30</f>
        <v>384</v>
      </c>
    </row>
    <row r="31" spans="2:7">
      <c r="B31" s="5"/>
      <c r="C31" t="s">
        <v>537</v>
      </c>
      <c r="D31">
        <v>48</v>
      </c>
      <c r="E31">
        <v>8</v>
      </c>
      <c r="F31">
        <v>1</v>
      </c>
      <c r="G31">
        <f t="shared" si="4"/>
        <v>384</v>
      </c>
    </row>
    <row r="32" ht="39.75" spans="2:7">
      <c r="B32" s="12" t="s">
        <v>145</v>
      </c>
      <c r="C32" s="13" t="s">
        <v>538</v>
      </c>
      <c r="D32" t="s">
        <v>539</v>
      </c>
      <c r="E32">
        <v>3000</v>
      </c>
      <c r="F32">
        <v>1</v>
      </c>
      <c r="G32">
        <f>F32*E32</f>
        <v>3000</v>
      </c>
    </row>
    <row r="33" spans="6:7">
      <c r="F33" s="10" t="s">
        <v>94</v>
      </c>
      <c r="G33" s="10">
        <f>SUM(G30:G32)</f>
        <v>3768</v>
      </c>
    </row>
    <row r="36" spans="1:7">
      <c r="A36" t="s">
        <v>540</v>
      </c>
      <c r="B36" s="5" t="s">
        <v>102</v>
      </c>
      <c r="C36" t="s">
        <v>541</v>
      </c>
      <c r="D36">
        <v>14</v>
      </c>
      <c r="E36">
        <v>8</v>
      </c>
      <c r="F36">
        <v>1.5</v>
      </c>
      <c r="G36">
        <f t="shared" ref="G36:G39" si="5">F36*E36*D36</f>
        <v>168</v>
      </c>
    </row>
    <row r="37" spans="2:7">
      <c r="B37" s="5"/>
      <c r="C37" t="s">
        <v>542</v>
      </c>
      <c r="D37">
        <v>64</v>
      </c>
      <c r="E37">
        <v>8</v>
      </c>
      <c r="F37">
        <v>1.5</v>
      </c>
      <c r="G37">
        <f t="shared" si="5"/>
        <v>768</v>
      </c>
    </row>
    <row r="38" spans="2:7">
      <c r="B38" s="5"/>
      <c r="C38" t="s">
        <v>543</v>
      </c>
      <c r="D38">
        <v>33</v>
      </c>
      <c r="E38">
        <v>8</v>
      </c>
      <c r="F38">
        <v>1</v>
      </c>
      <c r="G38">
        <f t="shared" si="5"/>
        <v>264</v>
      </c>
    </row>
    <row r="39" spans="2:7">
      <c r="B39" s="5"/>
      <c r="C39" t="s">
        <v>544</v>
      </c>
      <c r="D39">
        <v>16</v>
      </c>
      <c r="E39">
        <v>8</v>
      </c>
      <c r="F39">
        <v>1</v>
      </c>
      <c r="G39">
        <f t="shared" si="5"/>
        <v>128</v>
      </c>
    </row>
    <row r="40" spans="6:7">
      <c r="F40" s="10" t="s">
        <v>94</v>
      </c>
      <c r="G40" s="10">
        <f>SUM(G36:G39)</f>
        <v>1328</v>
      </c>
    </row>
    <row r="43" spans="1:7">
      <c r="A43" t="s">
        <v>545</v>
      </c>
      <c r="B43" s="5" t="s">
        <v>102</v>
      </c>
      <c r="C43" t="s">
        <v>546</v>
      </c>
      <c r="D43">
        <v>32</v>
      </c>
      <c r="E43">
        <v>8</v>
      </c>
      <c r="F43">
        <v>1</v>
      </c>
      <c r="G43">
        <f t="shared" ref="G43:G50" si="6">F43*E43*D43</f>
        <v>256</v>
      </c>
    </row>
    <row r="44" spans="2:7">
      <c r="B44" s="5"/>
      <c r="C44" t="s">
        <v>547</v>
      </c>
      <c r="D44">
        <v>48</v>
      </c>
      <c r="E44">
        <v>8</v>
      </c>
      <c r="F44">
        <v>1</v>
      </c>
      <c r="G44">
        <f t="shared" si="6"/>
        <v>384</v>
      </c>
    </row>
    <row r="45" spans="2:7">
      <c r="B45" s="5"/>
      <c r="C45" t="s">
        <v>548</v>
      </c>
      <c r="D45">
        <v>32</v>
      </c>
      <c r="E45">
        <v>8</v>
      </c>
      <c r="F45">
        <v>1</v>
      </c>
      <c r="G45">
        <f t="shared" si="6"/>
        <v>256</v>
      </c>
    </row>
    <row r="46" spans="2:7">
      <c r="B46" s="5"/>
      <c r="C46" t="s">
        <v>548</v>
      </c>
      <c r="D46">
        <v>32</v>
      </c>
      <c r="E46">
        <v>8</v>
      </c>
      <c r="F46">
        <v>1</v>
      </c>
      <c r="G46">
        <f t="shared" si="6"/>
        <v>256</v>
      </c>
    </row>
    <row r="47" spans="2:7">
      <c r="B47" s="8"/>
      <c r="C47" t="s">
        <v>549</v>
      </c>
      <c r="D47">
        <v>54</v>
      </c>
      <c r="E47">
        <v>8</v>
      </c>
      <c r="F47">
        <v>1</v>
      </c>
      <c r="G47">
        <f t="shared" si="6"/>
        <v>432</v>
      </c>
    </row>
    <row r="48" spans="2:7">
      <c r="B48" s="8"/>
      <c r="C48" t="s">
        <v>550</v>
      </c>
      <c r="D48">
        <v>32</v>
      </c>
      <c r="E48">
        <v>8</v>
      </c>
      <c r="F48">
        <v>1</v>
      </c>
      <c r="G48">
        <f t="shared" si="6"/>
        <v>256</v>
      </c>
    </row>
    <row r="49" spans="2:7">
      <c r="B49" s="8"/>
      <c r="C49" t="s">
        <v>550</v>
      </c>
      <c r="D49">
        <v>32</v>
      </c>
      <c r="E49">
        <v>8</v>
      </c>
      <c r="F49">
        <v>1</v>
      </c>
      <c r="G49">
        <f t="shared" si="6"/>
        <v>256</v>
      </c>
    </row>
    <row r="50" spans="2:7">
      <c r="B50" s="8"/>
      <c r="C50" t="s">
        <v>551</v>
      </c>
      <c r="D50">
        <v>32</v>
      </c>
      <c r="E50">
        <v>8</v>
      </c>
      <c r="F50">
        <v>1</v>
      </c>
      <c r="G50">
        <f t="shared" si="6"/>
        <v>256</v>
      </c>
    </row>
    <row r="51" spans="6:7">
      <c r="F51" s="10" t="s">
        <v>94</v>
      </c>
      <c r="G51" s="10">
        <f>SUM(G43:G50)</f>
        <v>2352</v>
      </c>
    </row>
    <row r="54" spans="1:7">
      <c r="A54" t="s">
        <v>552</v>
      </c>
      <c r="B54" s="5" t="s">
        <v>102</v>
      </c>
      <c r="C54" t="s">
        <v>541</v>
      </c>
      <c r="D54">
        <v>32</v>
      </c>
      <c r="E54">
        <v>8</v>
      </c>
      <c r="F54">
        <v>1.5</v>
      </c>
      <c r="G54">
        <f t="shared" ref="G54:G55" si="7">F54*E54*D54</f>
        <v>384</v>
      </c>
    </row>
    <row r="55" spans="2:7">
      <c r="B55" s="5"/>
      <c r="C55" t="s">
        <v>553</v>
      </c>
      <c r="D55">
        <v>36</v>
      </c>
      <c r="E55">
        <v>8</v>
      </c>
      <c r="F55">
        <v>1</v>
      </c>
      <c r="G55">
        <f t="shared" si="7"/>
        <v>288</v>
      </c>
    </row>
    <row r="56" spans="6:7">
      <c r="F56" s="10" t="s">
        <v>94</v>
      </c>
      <c r="G56" s="10">
        <f>SUM(G54:G55)</f>
        <v>672</v>
      </c>
    </row>
    <row r="59" spans="1:7">
      <c r="A59" t="s">
        <v>554</v>
      </c>
      <c r="B59" s="5" t="s">
        <v>102</v>
      </c>
      <c r="C59" t="s">
        <v>555</v>
      </c>
      <c r="D59">
        <v>64</v>
      </c>
      <c r="E59">
        <v>8</v>
      </c>
      <c r="F59">
        <v>1</v>
      </c>
      <c r="G59">
        <f t="shared" ref="G59:G64" si="8">F59*E59*D59</f>
        <v>512</v>
      </c>
    </row>
    <row r="60" spans="2:7">
      <c r="B60" s="5"/>
      <c r="C60" t="s">
        <v>556</v>
      </c>
      <c r="D60">
        <v>36</v>
      </c>
      <c r="E60">
        <v>8</v>
      </c>
      <c r="F60">
        <v>1</v>
      </c>
      <c r="G60">
        <f t="shared" si="8"/>
        <v>288</v>
      </c>
    </row>
    <row r="61" spans="2:7">
      <c r="B61" s="5"/>
      <c r="C61" t="s">
        <v>557</v>
      </c>
      <c r="D61">
        <v>32</v>
      </c>
      <c r="E61">
        <v>8</v>
      </c>
      <c r="F61">
        <v>1</v>
      </c>
      <c r="G61">
        <f t="shared" si="8"/>
        <v>256</v>
      </c>
    </row>
    <row r="62" spans="2:7">
      <c r="B62" s="5"/>
      <c r="C62" t="s">
        <v>558</v>
      </c>
      <c r="D62">
        <v>54</v>
      </c>
      <c r="E62">
        <v>8</v>
      </c>
      <c r="F62">
        <v>1</v>
      </c>
      <c r="G62">
        <f t="shared" si="8"/>
        <v>432</v>
      </c>
    </row>
    <row r="63" spans="2:7">
      <c r="B63" s="8"/>
      <c r="C63" t="s">
        <v>557</v>
      </c>
      <c r="D63">
        <v>32</v>
      </c>
      <c r="E63">
        <v>8</v>
      </c>
      <c r="F63">
        <v>1</v>
      </c>
      <c r="G63">
        <f t="shared" si="8"/>
        <v>256</v>
      </c>
    </row>
    <row r="64" spans="2:7">
      <c r="B64" s="8"/>
      <c r="C64" t="s">
        <v>557</v>
      </c>
      <c r="D64">
        <v>32</v>
      </c>
      <c r="E64">
        <v>8</v>
      </c>
      <c r="F64">
        <v>1</v>
      </c>
      <c r="G64">
        <f t="shared" si="8"/>
        <v>256</v>
      </c>
    </row>
    <row r="65" spans="6:7">
      <c r="F65" s="10" t="s">
        <v>94</v>
      </c>
      <c r="G65" s="10">
        <f>SUM(G59:G64)</f>
        <v>2000</v>
      </c>
    </row>
    <row r="68" spans="1:7">
      <c r="A68" t="s">
        <v>559</v>
      </c>
      <c r="B68" s="5" t="s">
        <v>102</v>
      </c>
      <c r="C68" t="s">
        <v>560</v>
      </c>
      <c r="D68">
        <v>48</v>
      </c>
      <c r="E68">
        <v>8</v>
      </c>
      <c r="F68">
        <v>1</v>
      </c>
      <c r="G68">
        <f t="shared" ref="G68:G72" si="9">F68*E68*D68</f>
        <v>384</v>
      </c>
    </row>
    <row r="69" spans="2:7">
      <c r="B69" s="5"/>
      <c r="C69" t="s">
        <v>561</v>
      </c>
      <c r="D69">
        <v>32</v>
      </c>
      <c r="E69">
        <v>8</v>
      </c>
      <c r="F69">
        <v>1</v>
      </c>
      <c r="G69">
        <f t="shared" si="9"/>
        <v>256</v>
      </c>
    </row>
    <row r="70" spans="2:7">
      <c r="B70" s="5"/>
      <c r="C70" t="s">
        <v>560</v>
      </c>
      <c r="D70">
        <v>48</v>
      </c>
      <c r="E70">
        <v>8</v>
      </c>
      <c r="F70">
        <v>1</v>
      </c>
      <c r="G70">
        <f t="shared" si="9"/>
        <v>384</v>
      </c>
    </row>
    <row r="71" spans="2:7">
      <c r="B71" s="5"/>
      <c r="C71" t="s">
        <v>562</v>
      </c>
      <c r="D71">
        <v>64</v>
      </c>
      <c r="E71">
        <v>8</v>
      </c>
      <c r="F71">
        <v>1</v>
      </c>
      <c r="G71">
        <f t="shared" si="9"/>
        <v>512</v>
      </c>
    </row>
    <row r="72" spans="2:7">
      <c r="B72" s="8"/>
      <c r="C72" t="s">
        <v>563</v>
      </c>
      <c r="D72">
        <v>54</v>
      </c>
      <c r="E72">
        <v>8</v>
      </c>
      <c r="F72">
        <v>1</v>
      </c>
      <c r="G72">
        <f t="shared" si="9"/>
        <v>432</v>
      </c>
    </row>
    <row r="73" spans="6:7">
      <c r="F73" s="10" t="s">
        <v>94</v>
      </c>
      <c r="G73" s="10">
        <f>SUM(G68:G72)</f>
        <v>1968</v>
      </c>
    </row>
    <row r="76" spans="1:7">
      <c r="A76" t="s">
        <v>564</v>
      </c>
      <c r="B76" s="5" t="s">
        <v>102</v>
      </c>
      <c r="C76" t="s">
        <v>565</v>
      </c>
      <c r="D76">
        <v>32</v>
      </c>
      <c r="E76">
        <v>8</v>
      </c>
      <c r="F76">
        <v>1.5</v>
      </c>
      <c r="G76">
        <f t="shared" ref="G76:G81" si="10">F76*E76*D76</f>
        <v>384</v>
      </c>
    </row>
    <row r="77" spans="2:7">
      <c r="B77" s="5"/>
      <c r="C77" t="s">
        <v>566</v>
      </c>
      <c r="D77">
        <v>36</v>
      </c>
      <c r="E77">
        <v>8</v>
      </c>
      <c r="F77">
        <v>1</v>
      </c>
      <c r="G77">
        <f t="shared" si="10"/>
        <v>288</v>
      </c>
    </row>
    <row r="78" spans="6:7">
      <c r="F78" s="10" t="s">
        <v>94</v>
      </c>
      <c r="G78" s="10">
        <f>SUM(G76:G77)</f>
        <v>672</v>
      </c>
    </row>
    <row r="81" spans="1:7">
      <c r="A81" t="s">
        <v>567</v>
      </c>
      <c r="B81" s="5" t="s">
        <v>102</v>
      </c>
      <c r="C81" t="s">
        <v>568</v>
      </c>
      <c r="D81">
        <v>32</v>
      </c>
      <c r="E81">
        <v>8</v>
      </c>
      <c r="F81">
        <v>1.5</v>
      </c>
      <c r="G81">
        <f t="shared" si="10"/>
        <v>384</v>
      </c>
    </row>
    <row r="82" spans="2:7">
      <c r="B82" s="5"/>
      <c r="C82" t="s">
        <v>569</v>
      </c>
      <c r="D82">
        <v>36</v>
      </c>
      <c r="E82">
        <v>8</v>
      </c>
      <c r="F82">
        <v>1</v>
      </c>
      <c r="G82">
        <f t="shared" ref="G82:G84" si="11">F82*E82*D82</f>
        <v>288</v>
      </c>
    </row>
    <row r="83" spans="2:7">
      <c r="B83" s="5"/>
      <c r="C83" t="s">
        <v>569</v>
      </c>
      <c r="D83">
        <v>36</v>
      </c>
      <c r="E83">
        <v>8</v>
      </c>
      <c r="F83">
        <v>1</v>
      </c>
      <c r="G83">
        <f t="shared" si="11"/>
        <v>288</v>
      </c>
    </row>
    <row r="84" spans="2:7">
      <c r="B84" s="5"/>
      <c r="C84" t="s">
        <v>570</v>
      </c>
      <c r="D84">
        <v>48</v>
      </c>
      <c r="E84">
        <v>8</v>
      </c>
      <c r="F84">
        <v>1.5</v>
      </c>
      <c r="G84">
        <f t="shared" si="11"/>
        <v>576</v>
      </c>
    </row>
    <row r="85" spans="6:7">
      <c r="F85" s="10" t="s">
        <v>94</v>
      </c>
      <c r="G85" s="10">
        <f>SUM(G81:G84)</f>
        <v>1536</v>
      </c>
    </row>
    <row r="88" spans="1:7">
      <c r="A88" t="s">
        <v>571</v>
      </c>
      <c r="B88" s="5" t="s">
        <v>102</v>
      </c>
      <c r="C88" t="s">
        <v>572</v>
      </c>
      <c r="D88">
        <v>64</v>
      </c>
      <c r="E88">
        <v>8</v>
      </c>
      <c r="F88">
        <v>1</v>
      </c>
      <c r="G88">
        <f t="shared" ref="G88:G91" si="12">F88*E88*D88</f>
        <v>512</v>
      </c>
    </row>
    <row r="89" spans="2:7">
      <c r="B89" s="5"/>
      <c r="C89" t="s">
        <v>573</v>
      </c>
      <c r="D89">
        <v>48</v>
      </c>
      <c r="E89">
        <v>8</v>
      </c>
      <c r="F89">
        <v>1</v>
      </c>
      <c r="G89">
        <f t="shared" si="12"/>
        <v>384</v>
      </c>
    </row>
    <row r="90" spans="2:7">
      <c r="B90" s="5"/>
      <c r="C90" t="s">
        <v>574</v>
      </c>
      <c r="D90">
        <v>36</v>
      </c>
      <c r="E90">
        <v>8</v>
      </c>
      <c r="F90">
        <v>1</v>
      </c>
      <c r="G90">
        <f t="shared" si="12"/>
        <v>288</v>
      </c>
    </row>
    <row r="91" spans="2:7">
      <c r="B91" s="5"/>
      <c r="C91" t="s">
        <v>521</v>
      </c>
      <c r="D91">
        <v>16</v>
      </c>
      <c r="E91">
        <v>8</v>
      </c>
      <c r="F91">
        <v>1.2</v>
      </c>
      <c r="G91">
        <f t="shared" si="12"/>
        <v>153.6</v>
      </c>
    </row>
    <row r="92" ht="28.5" spans="2:7">
      <c r="B92" s="9" t="s">
        <v>107</v>
      </c>
      <c r="C92" s="14" t="s">
        <v>575</v>
      </c>
      <c r="D92" t="s">
        <v>109</v>
      </c>
      <c r="E92" s="8">
        <v>200</v>
      </c>
      <c r="F92" s="8">
        <v>1</v>
      </c>
      <c r="G92" s="8">
        <f t="shared" ref="G92:G93" si="13">F92*E92</f>
        <v>200</v>
      </c>
    </row>
    <row r="93" spans="2:7">
      <c r="B93" s="9"/>
      <c r="C93" s="14" t="s">
        <v>576</v>
      </c>
      <c r="D93" t="s">
        <v>109</v>
      </c>
      <c r="E93" s="8">
        <v>200</v>
      </c>
      <c r="F93" s="8">
        <v>1</v>
      </c>
      <c r="G93" s="8">
        <f t="shared" si="13"/>
        <v>200</v>
      </c>
    </row>
    <row r="94" spans="6:7">
      <c r="F94" s="10" t="s">
        <v>94</v>
      </c>
      <c r="G94" s="10">
        <f>SUM(G88:G93)</f>
        <v>1737.6</v>
      </c>
    </row>
    <row r="97" spans="1:7">
      <c r="A97" t="s">
        <v>577</v>
      </c>
      <c r="B97" s="5" t="s">
        <v>102</v>
      </c>
      <c r="C97" t="s">
        <v>578</v>
      </c>
      <c r="D97">
        <v>48</v>
      </c>
      <c r="E97">
        <v>8</v>
      </c>
      <c r="F97">
        <v>1</v>
      </c>
      <c r="G97">
        <f t="shared" ref="G97:G99" si="14">F97*E97*D97</f>
        <v>384</v>
      </c>
    </row>
    <row r="98" spans="2:7">
      <c r="B98" s="5"/>
      <c r="C98" t="s">
        <v>579</v>
      </c>
      <c r="D98">
        <v>32</v>
      </c>
      <c r="E98">
        <v>8</v>
      </c>
      <c r="F98">
        <v>1</v>
      </c>
      <c r="G98">
        <f t="shared" si="14"/>
        <v>256</v>
      </c>
    </row>
    <row r="99" spans="2:7">
      <c r="B99" s="5"/>
      <c r="C99" t="s">
        <v>580</v>
      </c>
      <c r="D99">
        <v>32</v>
      </c>
      <c r="E99">
        <v>8</v>
      </c>
      <c r="F99">
        <v>1</v>
      </c>
      <c r="G99">
        <f t="shared" si="14"/>
        <v>256</v>
      </c>
    </row>
    <row r="100" spans="6:7">
      <c r="F100" s="10" t="s">
        <v>94</v>
      </c>
      <c r="G100" s="10">
        <f>SUM(G97:G99)</f>
        <v>896</v>
      </c>
    </row>
    <row r="103" spans="1:7">
      <c r="A103" t="s">
        <v>581</v>
      </c>
      <c r="B103" s="5" t="s">
        <v>102</v>
      </c>
      <c r="C103" t="s">
        <v>582</v>
      </c>
      <c r="D103">
        <v>36</v>
      </c>
      <c r="E103">
        <v>8</v>
      </c>
      <c r="F103">
        <v>1</v>
      </c>
      <c r="G103">
        <f t="shared" ref="G103:G106" si="15">F103*E103*D103</f>
        <v>288</v>
      </c>
    </row>
    <row r="104" spans="2:7">
      <c r="B104" s="5"/>
      <c r="C104" t="s">
        <v>583</v>
      </c>
      <c r="D104">
        <v>32</v>
      </c>
      <c r="E104">
        <v>8</v>
      </c>
      <c r="F104">
        <v>1</v>
      </c>
      <c r="G104">
        <f t="shared" si="15"/>
        <v>256</v>
      </c>
    </row>
    <row r="105" spans="2:7">
      <c r="B105" s="5"/>
      <c r="C105" t="s">
        <v>584</v>
      </c>
      <c r="D105">
        <v>32</v>
      </c>
      <c r="E105">
        <v>8</v>
      </c>
      <c r="F105">
        <v>1</v>
      </c>
      <c r="G105">
        <f t="shared" si="15"/>
        <v>256</v>
      </c>
    </row>
    <row r="106" spans="2:7">
      <c r="B106" s="5"/>
      <c r="C106" t="s">
        <v>585</v>
      </c>
      <c r="D106">
        <v>32</v>
      </c>
      <c r="E106">
        <v>8</v>
      </c>
      <c r="F106">
        <v>1</v>
      </c>
      <c r="G106">
        <f t="shared" si="15"/>
        <v>256</v>
      </c>
    </row>
    <row r="107" ht="28.5" spans="2:7">
      <c r="B107" s="9" t="s">
        <v>107</v>
      </c>
      <c r="C107" s="14" t="s">
        <v>586</v>
      </c>
      <c r="D107" t="s">
        <v>109</v>
      </c>
      <c r="E107" s="8">
        <v>200</v>
      </c>
      <c r="F107" s="8">
        <v>1</v>
      </c>
      <c r="G107" s="8">
        <f t="shared" ref="G107:G110" si="16">F107*E107</f>
        <v>200</v>
      </c>
    </row>
    <row r="108" ht="28.5" spans="2:7">
      <c r="B108" s="9"/>
      <c r="C108" s="14" t="s">
        <v>587</v>
      </c>
      <c r="D108" t="s">
        <v>109</v>
      </c>
      <c r="E108" s="8">
        <v>200</v>
      </c>
      <c r="F108" s="8">
        <v>1</v>
      </c>
      <c r="G108" s="8">
        <f t="shared" si="16"/>
        <v>200</v>
      </c>
    </row>
    <row r="109" ht="28.5" spans="2:7">
      <c r="B109" s="9"/>
      <c r="C109" s="14" t="s">
        <v>588</v>
      </c>
      <c r="D109" t="s">
        <v>109</v>
      </c>
      <c r="E109" s="8">
        <v>200</v>
      </c>
      <c r="F109" s="8">
        <v>1</v>
      </c>
      <c r="G109" s="8">
        <f t="shared" si="16"/>
        <v>200</v>
      </c>
    </row>
    <row r="110" ht="28.5" spans="2:7">
      <c r="B110" s="15" t="s">
        <v>201</v>
      </c>
      <c r="C110" s="14" t="s">
        <v>589</v>
      </c>
      <c r="D110" t="s">
        <v>433</v>
      </c>
      <c r="E110" s="8">
        <v>1500</v>
      </c>
      <c r="F110" s="8">
        <v>1</v>
      </c>
      <c r="G110">
        <f t="shared" si="16"/>
        <v>1500</v>
      </c>
    </row>
    <row r="111" spans="6:7">
      <c r="F111" s="10" t="s">
        <v>94</v>
      </c>
      <c r="G111" s="10">
        <f>SUM(G103:G110)</f>
        <v>3156</v>
      </c>
    </row>
    <row r="114" spans="1:8">
      <c r="A114" t="s">
        <v>590</v>
      </c>
      <c r="B114" s="5" t="s">
        <v>102</v>
      </c>
      <c r="C114" t="s">
        <v>591</v>
      </c>
      <c r="D114">
        <v>64</v>
      </c>
      <c r="E114">
        <v>8</v>
      </c>
      <c r="F114">
        <v>1</v>
      </c>
      <c r="G114">
        <f t="shared" ref="G114:G116" si="17">F114*E114*D114</f>
        <v>512</v>
      </c>
      <c r="H114" t="s">
        <v>592</v>
      </c>
    </row>
    <row r="115" spans="2:7">
      <c r="B115" s="5"/>
      <c r="C115" t="s">
        <v>593</v>
      </c>
      <c r="D115">
        <v>32</v>
      </c>
      <c r="E115">
        <v>8</v>
      </c>
      <c r="F115">
        <v>1</v>
      </c>
      <c r="G115">
        <f t="shared" si="17"/>
        <v>256</v>
      </c>
    </row>
    <row r="116" spans="2:7">
      <c r="B116" s="5"/>
      <c r="C116" t="s">
        <v>594</v>
      </c>
      <c r="D116">
        <v>16</v>
      </c>
      <c r="E116">
        <v>8</v>
      </c>
      <c r="F116">
        <v>1</v>
      </c>
      <c r="G116">
        <f t="shared" si="17"/>
        <v>128</v>
      </c>
    </row>
    <row r="117" spans="6:7">
      <c r="F117" s="10" t="s">
        <v>94</v>
      </c>
      <c r="G117" s="10">
        <f>SUM(G114:G116)</f>
        <v>896</v>
      </c>
    </row>
    <row r="120" spans="1:7">
      <c r="A120" t="s">
        <v>595</v>
      </c>
      <c r="B120" s="5" t="s">
        <v>102</v>
      </c>
      <c r="C120" t="s">
        <v>596</v>
      </c>
      <c r="D120">
        <v>33</v>
      </c>
      <c r="E120">
        <v>8</v>
      </c>
      <c r="F120">
        <v>1</v>
      </c>
      <c r="G120">
        <f t="shared" ref="G120:G121" si="18">F120*E120*D120</f>
        <v>264</v>
      </c>
    </row>
    <row r="121" spans="2:7">
      <c r="B121" s="5"/>
      <c r="C121" t="s">
        <v>597</v>
      </c>
      <c r="D121">
        <v>32</v>
      </c>
      <c r="E121">
        <v>8</v>
      </c>
      <c r="F121">
        <v>1</v>
      </c>
      <c r="G121">
        <f t="shared" si="18"/>
        <v>256</v>
      </c>
    </row>
    <row r="122" ht="55.5" spans="2:7">
      <c r="B122" s="9" t="s">
        <v>107</v>
      </c>
      <c r="C122" s="14" t="s">
        <v>598</v>
      </c>
      <c r="D122" t="s">
        <v>109</v>
      </c>
      <c r="E122">
        <v>200</v>
      </c>
      <c r="F122">
        <v>1</v>
      </c>
      <c r="G122">
        <f>F122*E122</f>
        <v>200</v>
      </c>
    </row>
    <row r="123" spans="6:7">
      <c r="F123" s="10" t="s">
        <v>94</v>
      </c>
      <c r="G123" s="10">
        <f>SUM(G120:G122)</f>
        <v>720</v>
      </c>
    </row>
    <row r="126" spans="1:7">
      <c r="A126" t="s">
        <v>599</v>
      </c>
      <c r="B126" s="5" t="s">
        <v>102</v>
      </c>
      <c r="C126" t="s">
        <v>600</v>
      </c>
      <c r="D126">
        <v>32</v>
      </c>
      <c r="E126">
        <v>8</v>
      </c>
      <c r="F126">
        <v>1</v>
      </c>
      <c r="G126">
        <f t="shared" ref="G126:G127" si="19">F126*E126*D126</f>
        <v>256</v>
      </c>
    </row>
    <row r="127" spans="2:7">
      <c r="B127" s="5"/>
      <c r="C127" t="s">
        <v>601</v>
      </c>
      <c r="D127">
        <v>36</v>
      </c>
      <c r="E127">
        <v>8</v>
      </c>
      <c r="F127">
        <v>1</v>
      </c>
      <c r="G127">
        <f t="shared" si="19"/>
        <v>288</v>
      </c>
    </row>
    <row r="128" ht="42.75" spans="2:7">
      <c r="B128" s="9" t="s">
        <v>107</v>
      </c>
      <c r="C128" s="14" t="s">
        <v>602</v>
      </c>
      <c r="D128" t="s">
        <v>109</v>
      </c>
      <c r="E128">
        <v>200</v>
      </c>
      <c r="F128">
        <v>1</v>
      </c>
      <c r="G128">
        <f t="shared" ref="G128:G132" si="20">F128*E128</f>
        <v>200</v>
      </c>
    </row>
    <row r="129" ht="28.5" spans="2:7">
      <c r="B129" s="12" t="s">
        <v>145</v>
      </c>
      <c r="C129" s="14" t="s">
        <v>603</v>
      </c>
      <c r="D129" t="s">
        <v>539</v>
      </c>
      <c r="E129">
        <v>3000</v>
      </c>
      <c r="F129">
        <v>1</v>
      </c>
      <c r="G129">
        <f t="shared" si="20"/>
        <v>3000</v>
      </c>
    </row>
    <row r="130" ht="28.5" spans="2:7">
      <c r="B130" s="15" t="s">
        <v>201</v>
      </c>
      <c r="C130" s="14" t="s">
        <v>604</v>
      </c>
      <c r="D130" t="s">
        <v>433</v>
      </c>
      <c r="E130">
        <v>1500</v>
      </c>
      <c r="F130">
        <v>1</v>
      </c>
      <c r="G130">
        <f t="shared" si="20"/>
        <v>1500</v>
      </c>
    </row>
    <row r="131" ht="42.75" spans="2:7">
      <c r="B131" s="16" t="s">
        <v>126</v>
      </c>
      <c r="C131" s="14" t="s">
        <v>605</v>
      </c>
      <c r="D131" s="14" t="s">
        <v>606</v>
      </c>
      <c r="E131">
        <v>1500</v>
      </c>
      <c r="F131">
        <v>1</v>
      </c>
      <c r="G131">
        <f t="shared" si="20"/>
        <v>1500</v>
      </c>
    </row>
    <row r="132" ht="57" spans="2:7">
      <c r="B132" s="17"/>
      <c r="C132" s="14" t="s">
        <v>607</v>
      </c>
      <c r="D132" t="s">
        <v>608</v>
      </c>
      <c r="E132">
        <v>4000</v>
      </c>
      <c r="F132">
        <v>1</v>
      </c>
      <c r="G132">
        <f t="shared" si="20"/>
        <v>4000</v>
      </c>
    </row>
    <row r="133" spans="6:7">
      <c r="F133" s="10" t="s">
        <v>94</v>
      </c>
      <c r="G133" s="10">
        <f>SUM(G126:G132)</f>
        <v>10744</v>
      </c>
    </row>
    <row r="136" spans="1:7">
      <c r="A136" t="s">
        <v>609</v>
      </c>
      <c r="B136" s="9" t="s">
        <v>107</v>
      </c>
      <c r="C136" s="18" t="s">
        <v>610</v>
      </c>
      <c r="D136" t="s">
        <v>109</v>
      </c>
      <c r="E136">
        <v>200</v>
      </c>
      <c r="F136">
        <v>1</v>
      </c>
      <c r="G136">
        <f>F136*E136</f>
        <v>200</v>
      </c>
    </row>
    <row r="137" spans="6:7">
      <c r="F137" s="10" t="s">
        <v>94</v>
      </c>
      <c r="G137" s="10">
        <f>SUM(G136)</f>
        <v>200</v>
      </c>
    </row>
    <row r="140" spans="1:7">
      <c r="A140" t="s">
        <v>611</v>
      </c>
      <c r="B140" s="5" t="s">
        <v>102</v>
      </c>
      <c r="C140" t="s">
        <v>528</v>
      </c>
      <c r="D140">
        <v>32</v>
      </c>
      <c r="E140">
        <v>8</v>
      </c>
      <c r="F140">
        <v>1</v>
      </c>
      <c r="G140">
        <f t="shared" ref="G140" si="21">F140*E140*D140</f>
        <v>256</v>
      </c>
    </row>
    <row r="141" spans="6:7">
      <c r="F141" s="10" t="s">
        <v>94</v>
      </c>
      <c r="G141" s="10">
        <f>SUM(G140)</f>
        <v>256</v>
      </c>
    </row>
  </sheetData>
  <mergeCells count="20">
    <mergeCell ref="B2:B8"/>
    <mergeCell ref="B9:B12"/>
    <mergeCell ref="B16:B21"/>
    <mergeCell ref="B30:B31"/>
    <mergeCell ref="B36:B39"/>
    <mergeCell ref="B43:B50"/>
    <mergeCell ref="B54:B55"/>
    <mergeCell ref="B59:B64"/>
    <mergeCell ref="B68:B72"/>
    <mergeCell ref="B76:B77"/>
    <mergeCell ref="B81:B84"/>
    <mergeCell ref="B88:B90"/>
    <mergeCell ref="B92:B93"/>
    <mergeCell ref="B97:B99"/>
    <mergeCell ref="B103:B106"/>
    <mergeCell ref="B107:B109"/>
    <mergeCell ref="B114:B116"/>
    <mergeCell ref="B120:B121"/>
    <mergeCell ref="B126:B127"/>
    <mergeCell ref="B131:B13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总表</vt:lpstr>
      <vt:lpstr>哲科系</vt:lpstr>
      <vt:lpstr>社会学系</vt:lpstr>
      <vt:lpstr>医学人文</vt:lpstr>
      <vt:lpstr>公管系</vt:lpstr>
      <vt:lpstr>旅游系</vt:lpstr>
      <vt:lpstr>中文系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</dc:creator>
  <cp:lastModifiedBy>Hong</cp:lastModifiedBy>
  <dcterms:created xsi:type="dcterms:W3CDTF">2015-10-02T13:04:00Z</dcterms:created>
  <dcterms:modified xsi:type="dcterms:W3CDTF">2015-11-11T01:59:56Z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2052-10.1.0.5346</vt:lpwstr>
  </property>
</Properties>
</file>